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F61C4597-B4C4-4676-A0D8-05C9D8EAF589}" xr6:coauthVersionLast="47" xr6:coauthVersionMax="47" xr10:uidLastSave="{00000000-0000-0000-0000-000000000000}"/>
  <bookViews>
    <workbookView xWindow="1116" yWindow="1116" windowWidth="20112" windowHeight="10812" tabRatio="901" xr2:uid="{00000000-000D-0000-FFFF-FFFF00000000}"/>
  </bookViews>
  <sheets>
    <sheet name="対戦表" sheetId="19" r:id="rId1"/>
    <sheet name="トーナメント表 " sheetId="13" r:id="rId2"/>
  </sheets>
  <definedNames>
    <definedName name="_Key1" hidden="1">#REF!</definedName>
    <definedName name="_Order1" hidden="1">255</definedName>
    <definedName name="_Sort" hidden="1">#REF!</definedName>
    <definedName name="ｈｈ">#REF!</definedName>
    <definedName name="ｋｋｋｋ">#REF!</definedName>
    <definedName name="_xlnm.Print_Area" localSheetId="1">'トーナメント表 '!$A$1:$AD$43</definedName>
    <definedName name="_xlnm.Print_Area" localSheetId="0">対戦表!$A$1:$Z$53</definedName>
    <definedName name="ｑｑ">#REF!</definedName>
    <definedName name="ｑｑｑｑｑ">#REF!</definedName>
    <definedName name="ああ" hidden="1">#REF!</definedName>
    <definedName name="ん">#REF!</definedName>
    <definedName name="ンン" hidden="1">#REF!</definedName>
    <definedName name="横浜市">#REF!</definedName>
    <definedName name="月報">"グラフ 1"</definedName>
    <definedName name="市名">#REF!</definedName>
    <definedName name="人口と世帯３" hidden="1">#REF!</definedName>
    <definedName name="川崎市">#REF!</definedName>
    <definedName name="善行">#REF!</definedName>
    <definedName name="相模原市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9" l="1"/>
  <c r="M26" i="19"/>
  <c r="K26" i="19"/>
  <c r="K23" i="19"/>
  <c r="M24" i="19"/>
  <c r="K24" i="19"/>
  <c r="H23" i="19"/>
  <c r="J24" i="19"/>
  <c r="H24" i="19"/>
  <c r="H27" i="19"/>
  <c r="E27" i="19"/>
  <c r="E25" i="19"/>
  <c r="M14" i="19"/>
  <c r="K14" i="19"/>
  <c r="K15" i="19"/>
  <c r="M16" i="19"/>
  <c r="K16" i="19"/>
  <c r="K13" i="19"/>
  <c r="J14" i="19"/>
  <c r="H14" i="19"/>
  <c r="H13" i="19"/>
  <c r="H17" i="19"/>
  <c r="E17" i="19"/>
  <c r="E15" i="19"/>
  <c r="Y37" i="19"/>
  <c r="F36" i="19"/>
  <c r="U35" i="19" s="1"/>
  <c r="P32" i="19"/>
  <c r="W33" i="19" s="1"/>
  <c r="H11" i="19"/>
  <c r="Y44" i="19"/>
  <c r="U44" i="19"/>
  <c r="W44" i="19"/>
  <c r="Y43" i="19"/>
  <c r="W43" i="19"/>
  <c r="U43" i="19"/>
  <c r="Y42" i="19"/>
  <c r="W42" i="19"/>
  <c r="U42" i="19"/>
  <c r="W37" i="19"/>
  <c r="W36" i="19"/>
  <c r="Y36" i="19"/>
  <c r="U37" i="19"/>
  <c r="Y35" i="19"/>
  <c r="W35" i="19"/>
  <c r="U36" i="19"/>
  <c r="Y34" i="19"/>
  <c r="W34" i="19"/>
  <c r="U34" i="19"/>
  <c r="Y33" i="19"/>
  <c r="U33" i="19"/>
  <c r="Y32" i="19"/>
  <c r="W32" i="19"/>
  <c r="U32" i="19"/>
  <c r="B46" i="19"/>
  <c r="B47" i="19" s="1"/>
  <c r="B48" i="19" s="1"/>
  <c r="B44" i="19"/>
  <c r="B43" i="19"/>
  <c r="B36" i="19"/>
  <c r="B37" i="19" s="1"/>
  <c r="B38" i="19" s="1"/>
  <c r="B35" i="19"/>
  <c r="B34" i="19"/>
  <c r="B33" i="19"/>
  <c r="B45" i="19" l="1"/>
  <c r="P37" i="19"/>
  <c r="F37" i="19"/>
  <c r="P36" i="19"/>
  <c r="P35" i="19"/>
  <c r="F35" i="19"/>
  <c r="P34" i="19"/>
  <c r="F34" i="19"/>
  <c r="P33" i="19"/>
  <c r="F33" i="19"/>
  <c r="F32" i="19"/>
  <c r="K21" i="19"/>
  <c r="H21" i="19"/>
  <c r="E21" i="19"/>
  <c r="K11" i="19"/>
  <c r="E11" i="19"/>
</calcChain>
</file>

<file path=xl/sharedStrings.xml><?xml version="1.0" encoding="utf-8"?>
<sst xmlns="http://schemas.openxmlformats.org/spreadsheetml/2006/main" count="206" uniqueCount="127">
  <si>
    <t>NO</t>
  </si>
  <si>
    <t>勝</t>
  </si>
  <si>
    <t>負</t>
  </si>
  <si>
    <t>分</t>
  </si>
  <si>
    <t>勝点</t>
    <rPh sb="0" eb="1">
      <t>カ</t>
    </rPh>
    <phoneticPr fontId="4"/>
  </si>
  <si>
    <t>得点</t>
    <rPh sb="0" eb="1">
      <t>トク</t>
    </rPh>
    <phoneticPr fontId="4"/>
  </si>
  <si>
    <t>失点</t>
    <rPh sb="0" eb="1">
      <t>シツ</t>
    </rPh>
    <phoneticPr fontId="4"/>
  </si>
  <si>
    <t>順位</t>
  </si>
  <si>
    <t>☆☆</t>
    <phoneticPr fontId="4"/>
  </si>
  <si>
    <t>【期日】</t>
    <rPh sb="1" eb="3">
      <t>キジツ</t>
    </rPh>
    <phoneticPr fontId="4"/>
  </si>
  <si>
    <t>【場所】</t>
    <rPh sb="1" eb="3">
      <t>バショ</t>
    </rPh>
    <phoneticPr fontId="4"/>
  </si>
  <si>
    <t>【遵守事項】</t>
    <rPh sb="1" eb="3">
      <t>ジュンシュ</t>
    </rPh>
    <rPh sb="3" eb="5">
      <t>ジコウ</t>
    </rPh>
    <phoneticPr fontId="4"/>
  </si>
  <si>
    <t>予選リーグ《A》</t>
    <rPh sb="0" eb="2">
      <t>ヨセン</t>
    </rPh>
    <phoneticPr fontId="4"/>
  </si>
  <si>
    <t>チーム名</t>
    <rPh sb="3" eb="4">
      <t>メイ</t>
    </rPh>
    <phoneticPr fontId="4"/>
  </si>
  <si>
    <t>－</t>
  </si>
  <si>
    <t>予選リーグ《B》</t>
    <rPh sb="0" eb="2">
      <t>ヨセン</t>
    </rPh>
    <phoneticPr fontId="4"/>
  </si>
  <si>
    <t>Ｎｏ</t>
    <phoneticPr fontId="49"/>
  </si>
  <si>
    <t>キックオフ</t>
    <phoneticPr fontId="49"/>
  </si>
  <si>
    <t>対戦チーム</t>
    <rPh sb="0" eb="2">
      <t>タイセン</t>
    </rPh>
    <phoneticPr fontId="49"/>
  </si>
  <si>
    <t>A</t>
    <phoneticPr fontId="4"/>
  </si>
  <si>
    <t>-</t>
    <phoneticPr fontId="46"/>
  </si>
  <si>
    <t>B</t>
    <phoneticPr fontId="4"/>
  </si>
  <si>
    <t>⑦</t>
    <phoneticPr fontId="4"/>
  </si>
  <si>
    <t>1回戦</t>
    <rPh sb="1" eb="3">
      <t>カイセン</t>
    </rPh>
    <phoneticPr fontId="46"/>
  </si>
  <si>
    <t>A-3位</t>
    <rPh sb="3" eb="4">
      <t>イ</t>
    </rPh>
    <phoneticPr fontId="46"/>
  </si>
  <si>
    <t>B-2位</t>
    <rPh sb="3" eb="4">
      <t>イ</t>
    </rPh>
    <phoneticPr fontId="46"/>
  </si>
  <si>
    <t>A-1位</t>
    <rPh sb="3" eb="4">
      <t>イ</t>
    </rPh>
    <phoneticPr fontId="46"/>
  </si>
  <si>
    <t>B-1位</t>
    <rPh sb="3" eb="4">
      <t>イ</t>
    </rPh>
    <phoneticPr fontId="46"/>
  </si>
  <si>
    <t>A-2位</t>
    <rPh sb="3" eb="4">
      <t>イ</t>
    </rPh>
    <phoneticPr fontId="46"/>
  </si>
  <si>
    <t>⑧</t>
    <phoneticPr fontId="4"/>
  </si>
  <si>
    <t>1回線</t>
    <rPh sb="1" eb="3">
      <t>カイセン</t>
    </rPh>
    <phoneticPr fontId="46"/>
  </si>
  <si>
    <t>B-3位</t>
    <rPh sb="3" eb="4">
      <t>イ</t>
    </rPh>
    <phoneticPr fontId="46"/>
  </si>
  <si>
    <t>⑨</t>
    <phoneticPr fontId="4"/>
  </si>
  <si>
    <t>準決勝</t>
    <rPh sb="0" eb="3">
      <t>ジュンケッショウ</t>
    </rPh>
    <phoneticPr fontId="46"/>
  </si>
  <si>
    <t>⑩</t>
    <phoneticPr fontId="46"/>
  </si>
  <si>
    <t>⑪</t>
    <phoneticPr fontId="4"/>
  </si>
  <si>
    <t>三決</t>
    <rPh sb="0" eb="1">
      <t>サン</t>
    </rPh>
    <rPh sb="1" eb="2">
      <t>ケツ</t>
    </rPh>
    <phoneticPr fontId="46"/>
  </si>
  <si>
    <t>⑫</t>
    <phoneticPr fontId="4"/>
  </si>
  <si>
    <t>決勝</t>
    <rPh sb="0" eb="2">
      <t>ケッショウ</t>
    </rPh>
    <phoneticPr fontId="46"/>
  </si>
  <si>
    <t>表彰</t>
    <rPh sb="0" eb="2">
      <t>ヒョウショウ</t>
    </rPh>
    <phoneticPr fontId="46"/>
  </si>
  <si>
    <t>三決、決勝チーム表彰式</t>
    <rPh sb="0" eb="1">
      <t>サン</t>
    </rPh>
    <rPh sb="1" eb="2">
      <t>ケツ</t>
    </rPh>
    <rPh sb="3" eb="5">
      <t>ケッショウ</t>
    </rPh>
    <rPh sb="8" eb="10">
      <t>ヒョウショウ</t>
    </rPh>
    <rPh sb="10" eb="11">
      <t>シキ</t>
    </rPh>
    <phoneticPr fontId="46"/>
  </si>
  <si>
    <t>◇</t>
    <phoneticPr fontId="46"/>
  </si>
  <si>
    <t>⑫</t>
    <phoneticPr fontId="46"/>
  </si>
  <si>
    <t>決勝戦</t>
    <rPh sb="0" eb="2">
      <t>ケッショウ</t>
    </rPh>
    <rPh sb="2" eb="3">
      <t>セン</t>
    </rPh>
    <phoneticPr fontId="46"/>
  </si>
  <si>
    <t>⑨</t>
    <phoneticPr fontId="46"/>
  </si>
  <si>
    <t>⑩</t>
    <phoneticPr fontId="46"/>
  </si>
  <si>
    <t>⑦</t>
    <phoneticPr fontId="46"/>
  </si>
  <si>
    <t>⑧</t>
    <phoneticPr fontId="46"/>
  </si>
  <si>
    <t>⑪</t>
    <phoneticPr fontId="46"/>
  </si>
  <si>
    <t>三位決定戦</t>
    <rPh sb="0" eb="2">
      <t>サンイ</t>
    </rPh>
    <rPh sb="2" eb="5">
      <t>ケッテイセン</t>
    </rPh>
    <phoneticPr fontId="46"/>
  </si>
  <si>
    <t>得失</t>
    <phoneticPr fontId="3"/>
  </si>
  <si>
    <t>得失</t>
    <rPh sb="0" eb="2">
      <t>トクシツ</t>
    </rPh>
    <phoneticPr fontId="3"/>
  </si>
  <si>
    <t>種別</t>
    <rPh sb="0" eb="2">
      <t>シュベツ</t>
    </rPh>
    <phoneticPr fontId="3"/>
  </si>
  <si>
    <t>種別</t>
    <rPh sb="0" eb="2">
      <t>シュベツ</t>
    </rPh>
    <phoneticPr fontId="49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</si>
  <si>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</si>
  <si>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</si>
  <si>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三位</t>
    <rPh sb="0" eb="2">
      <t>サンイ</t>
    </rPh>
    <phoneticPr fontId="3"/>
  </si>
  <si>
    <t>四位</t>
    <rPh sb="0" eb="2">
      <t>ヨンイ</t>
    </rPh>
    <phoneticPr fontId="3"/>
  </si>
  <si>
    <t>順位</t>
    <rPh sb="0" eb="2">
      <t>ジュンイ</t>
    </rPh>
    <phoneticPr fontId="3"/>
  </si>
  <si>
    <t>チーム名</t>
    <rPh sb="3" eb="4">
      <t>メイ</t>
    </rPh>
    <phoneticPr fontId="3"/>
  </si>
  <si>
    <t>①駐車は各チーム4台まで</t>
    <rPh sb="1" eb="3">
      <t>チュウシャ</t>
    </rPh>
    <rPh sb="4" eb="5">
      <t>カク</t>
    </rPh>
    <rPh sb="9" eb="10">
      <t>ダイ</t>
    </rPh>
    <phoneticPr fontId="4"/>
  </si>
  <si>
    <t>予選リーグ</t>
    <rPh sb="0" eb="2">
      <t>ヨセン</t>
    </rPh>
    <phoneticPr fontId="4"/>
  </si>
  <si>
    <t>同点の場合：PK合戦（2人制）</t>
    <rPh sb="0" eb="2">
      <t>ドウテン</t>
    </rPh>
    <rPh sb="3" eb="5">
      <t>バアイ</t>
    </rPh>
    <rPh sb="8" eb="10">
      <t>ガッセン</t>
    </rPh>
    <rPh sb="12" eb="14">
      <t>ニンセイ</t>
    </rPh>
    <phoneticPr fontId="3"/>
  </si>
  <si>
    <t>◇</t>
    <phoneticPr fontId="3"/>
  </si>
  <si>
    <t>◇</t>
    <phoneticPr fontId="3"/>
  </si>
  <si>
    <t>優勝トーナメント</t>
    <rPh sb="0" eb="2">
      <t>ユウショウ</t>
    </rPh>
    <phoneticPr fontId="4"/>
  </si>
  <si>
    <t>優秀選手賞</t>
    <rPh sb="0" eb="2">
      <t>ユウシュウ</t>
    </rPh>
    <rPh sb="2" eb="4">
      <t>センシュ</t>
    </rPh>
    <rPh sb="4" eb="5">
      <t>ショウ</t>
    </rPh>
    <phoneticPr fontId="3"/>
  </si>
  <si>
    <t>五位</t>
    <rPh sb="0" eb="2">
      <t>ゴイ</t>
    </rPh>
    <phoneticPr fontId="3"/>
  </si>
  <si>
    <t>NO⑦、三決において連続試合となる場合があります。ご了解願い、時間厳守願います。</t>
    <rPh sb="4" eb="5">
      <t>サン</t>
    </rPh>
    <rPh sb="5" eb="6">
      <t>ケツ</t>
    </rPh>
    <rPh sb="10" eb="12">
      <t>レンゾク</t>
    </rPh>
    <rPh sb="12" eb="14">
      <t>シアイ</t>
    </rPh>
    <rPh sb="17" eb="19">
      <t>バアイ</t>
    </rPh>
    <rPh sb="26" eb="29">
      <t>リョウカイネガ</t>
    </rPh>
    <rPh sb="31" eb="33">
      <t>ジカン</t>
    </rPh>
    <rPh sb="33" eb="35">
      <t>ゲンシュ</t>
    </rPh>
    <rPh sb="35" eb="36">
      <t>ネガ</t>
    </rPh>
    <phoneticPr fontId="46"/>
  </si>
  <si>
    <t>NO⑦、三決において連続試合となる場合があります。ご了解願い、時間厳守願います</t>
    <rPh sb="4" eb="5">
      <t>サン</t>
    </rPh>
    <rPh sb="5" eb="6">
      <t>ケツ</t>
    </rPh>
    <rPh sb="10" eb="12">
      <t>レンゾク</t>
    </rPh>
    <rPh sb="12" eb="14">
      <t>シアイ</t>
    </rPh>
    <rPh sb="17" eb="19">
      <t>バアイ</t>
    </rPh>
    <rPh sb="26" eb="29">
      <t>リョウカイネガ</t>
    </rPh>
    <rPh sb="31" eb="33">
      <t>ジカン</t>
    </rPh>
    <rPh sb="33" eb="35">
      <t>ゲンシュ</t>
    </rPh>
    <rPh sb="35" eb="36">
      <t>ネガ</t>
    </rPh>
    <phoneticPr fontId="46"/>
  </si>
  <si>
    <t>【主管】</t>
    <rPh sb="1" eb="3">
      <t>シュカン</t>
    </rPh>
    <phoneticPr fontId="4"/>
  </si>
  <si>
    <t>ピッチサイズ</t>
    <phoneticPr fontId="3"/>
  </si>
  <si>
    <t>⑦⑧敗退チームは試合後本部前にて優秀選手賞、参加賞授与式を行います</t>
    <rPh sb="2" eb="4">
      <t>ハイタイ</t>
    </rPh>
    <rPh sb="8" eb="10">
      <t>シアイ</t>
    </rPh>
    <rPh sb="10" eb="11">
      <t>ゴ</t>
    </rPh>
    <rPh sb="11" eb="13">
      <t>ホンブ</t>
    </rPh>
    <rPh sb="13" eb="14">
      <t>マエ</t>
    </rPh>
    <rPh sb="16" eb="18">
      <t>ユウシュウ</t>
    </rPh>
    <rPh sb="18" eb="20">
      <t>センシュ</t>
    </rPh>
    <rPh sb="20" eb="21">
      <t>ショウ</t>
    </rPh>
    <rPh sb="22" eb="24">
      <t>サンカ</t>
    </rPh>
    <rPh sb="24" eb="25">
      <t>ショウ</t>
    </rPh>
    <rPh sb="25" eb="27">
      <t>ジュヨ</t>
    </rPh>
    <rPh sb="27" eb="28">
      <t>シキ</t>
    </rPh>
    <rPh sb="29" eb="30">
      <t>オコナ</t>
    </rPh>
    <phoneticPr fontId="3"/>
  </si>
  <si>
    <t>ベストエンジョイ賞</t>
    <rPh sb="8" eb="9">
      <t>ショウ</t>
    </rPh>
    <phoneticPr fontId="3"/>
  </si>
  <si>
    <t>各チーム1名、優秀選手賞とベストエンジョイ賞を授与いたします。（各チーム選考）</t>
    <rPh sb="0" eb="1">
      <t>カク</t>
    </rPh>
    <rPh sb="5" eb="6">
      <t>メイ</t>
    </rPh>
    <rPh sb="7" eb="9">
      <t>ユウシュウ</t>
    </rPh>
    <rPh sb="9" eb="11">
      <t>センシュ</t>
    </rPh>
    <rPh sb="11" eb="12">
      <t>ショウ</t>
    </rPh>
    <rPh sb="21" eb="22">
      <t>ショウ</t>
    </rPh>
    <rPh sb="32" eb="33">
      <t>カク</t>
    </rPh>
    <rPh sb="36" eb="38">
      <t>センコウ</t>
    </rPh>
    <phoneticPr fontId="4"/>
  </si>
  <si>
    <t>1回戦敗退の場合、試合後本部にて各賞発表、解散といたします。（審判は割り当て通りご協力をお願いいたします）</t>
    <rPh sb="1" eb="3">
      <t>カイセン</t>
    </rPh>
    <rPh sb="3" eb="5">
      <t>ハイタイ</t>
    </rPh>
    <rPh sb="6" eb="8">
      <t>バアイ</t>
    </rPh>
    <rPh sb="9" eb="11">
      <t>シアイ</t>
    </rPh>
    <rPh sb="11" eb="12">
      <t>ゴ</t>
    </rPh>
    <rPh sb="12" eb="14">
      <t>ホンブ</t>
    </rPh>
    <rPh sb="16" eb="17">
      <t>カク</t>
    </rPh>
    <rPh sb="17" eb="18">
      <t>ショウ</t>
    </rPh>
    <rPh sb="18" eb="20">
      <t>ハッピョウ</t>
    </rPh>
    <rPh sb="21" eb="23">
      <t>カイサン</t>
    </rPh>
    <rPh sb="31" eb="33">
      <t>シンパン</t>
    </rPh>
    <rPh sb="34" eb="35">
      <t>ワ</t>
    </rPh>
    <rPh sb="36" eb="37">
      <t>ア</t>
    </rPh>
    <rPh sb="38" eb="39">
      <t>トオ</t>
    </rPh>
    <rPh sb="41" eb="43">
      <t>キョウリョク</t>
    </rPh>
    <rPh sb="45" eb="46">
      <t>ネガ</t>
    </rPh>
    <phoneticPr fontId="46"/>
  </si>
  <si>
    <t>50-68ｍ</t>
    <phoneticPr fontId="3"/>
  </si>
  <si>
    <t>万騎が原FC</t>
    <rPh sb="0" eb="6">
      <t>マキ</t>
    </rPh>
    <phoneticPr fontId="3"/>
  </si>
  <si>
    <t>柏町グランド</t>
    <rPh sb="0" eb="2">
      <t>カシワチョウ</t>
    </rPh>
    <phoneticPr fontId="4"/>
  </si>
  <si>
    <t>2022年度 旭区招待杯U12 対戦表</t>
    <rPh sb="5" eb="6">
      <t>ド</t>
    </rPh>
    <rPh sb="16" eb="18">
      <t>タイセン</t>
    </rPh>
    <rPh sb="18" eb="19">
      <t>ヒョウ</t>
    </rPh>
    <phoneticPr fontId="3"/>
  </si>
  <si>
    <t>2022年7月31日（日）</t>
    <rPh sb="4" eb="5">
      <t>ネン</t>
    </rPh>
    <rPh sb="6" eb="7">
      <t>ガツ</t>
    </rPh>
    <rPh sb="9" eb="10">
      <t>ニチ</t>
    </rPh>
    <rPh sb="11" eb="12">
      <t>ヒ</t>
    </rPh>
    <phoneticPr fontId="4"/>
  </si>
  <si>
    <t>万騎が原FC（旭区サッカー協会四種委員会）</t>
    <rPh sb="0" eb="6">
      <t>マキ</t>
    </rPh>
    <rPh sb="7" eb="8">
      <t>アサヒ</t>
    </rPh>
    <rPh sb="8" eb="9">
      <t>ク</t>
    </rPh>
    <rPh sb="13" eb="15">
      <t>キョウカイ</t>
    </rPh>
    <rPh sb="15" eb="16">
      <t>ヨン</t>
    </rPh>
    <rPh sb="16" eb="17">
      <t>シュ</t>
    </rPh>
    <rPh sb="17" eb="20">
      <t>イインカイ</t>
    </rPh>
    <phoneticPr fontId="4"/>
  </si>
  <si>
    <t>【試合方法】</t>
    <rPh sb="1" eb="5">
      <t>シアイホウホウ</t>
    </rPh>
    <phoneticPr fontId="4"/>
  </si>
  <si>
    <t>③ベンチにいる指導者、控え選手はマスクを着用のこと</t>
    <rPh sb="7" eb="10">
      <t>シドウシャ</t>
    </rPh>
    <rPh sb="11" eb="12">
      <t>ヒカ</t>
    </rPh>
    <rPh sb="13" eb="15">
      <t>センシュ</t>
    </rPh>
    <rPh sb="20" eb="22">
      <t>チャクヨウ</t>
    </rPh>
    <phoneticPr fontId="4"/>
  </si>
  <si>
    <t>鶴見東FC</t>
    <rPh sb="0" eb="3">
      <t>ツルミヒガシ</t>
    </rPh>
    <phoneticPr fontId="3"/>
  </si>
  <si>
    <t>FC本郷</t>
    <rPh sb="2" eb="4">
      <t>ホンゴウ</t>
    </rPh>
    <phoneticPr fontId="3"/>
  </si>
  <si>
    <t>KAZU SC</t>
    <phoneticPr fontId="3"/>
  </si>
  <si>
    <t>あざみ野キッカーズ</t>
    <rPh sb="3" eb="4">
      <t>ノ</t>
    </rPh>
    <phoneticPr fontId="3"/>
  </si>
  <si>
    <t>主審</t>
    <rPh sb="0" eb="2">
      <t>シュシン</t>
    </rPh>
    <phoneticPr fontId="3"/>
  </si>
  <si>
    <t>AR1</t>
    <phoneticPr fontId="3"/>
  </si>
  <si>
    <t>AR2</t>
    <phoneticPr fontId="3"/>
  </si>
  <si>
    <t>12-5-12</t>
    <phoneticPr fontId="3"/>
  </si>
  <si>
    <r>
      <t>時間厳守で準備願います（次試合チーム・ﾚﾌﾘｰ）/</t>
    </r>
    <r>
      <rPr>
        <b/>
        <sz val="11"/>
        <color rgb="FF00B0F0"/>
        <rFont val="Meiryo UI"/>
        <family val="3"/>
        <charset val="128"/>
      </rPr>
      <t>ﾊｰﾌﾀｲﾑは”5分後”に後半がｽﾀｰﾄ</t>
    </r>
    <rPh sb="0" eb="2">
      <t>ジカン</t>
    </rPh>
    <rPh sb="2" eb="4">
      <t>ゲンシュ</t>
    </rPh>
    <rPh sb="5" eb="8">
      <t>ジュンビネガ</t>
    </rPh>
    <rPh sb="12" eb="13">
      <t>ツギ</t>
    </rPh>
    <rPh sb="13" eb="15">
      <t>シアイ</t>
    </rPh>
    <rPh sb="34" eb="36">
      <t>フンゴ</t>
    </rPh>
    <rPh sb="38" eb="40">
      <t>コウハン</t>
    </rPh>
    <phoneticPr fontId="3"/>
  </si>
  <si>
    <t>⑦⑧⑪：12-5-12　⑨⑩⑫：15-5-15</t>
    <phoneticPr fontId="3"/>
  </si>
  <si>
    <t>B2位チームにおかれましては試合が連続する場合、15分間を空けます</t>
    <rPh sb="2" eb="3">
      <t>イ</t>
    </rPh>
    <rPh sb="14" eb="16">
      <t>シアイ</t>
    </rPh>
    <rPh sb="17" eb="19">
      <t>レンゾク</t>
    </rPh>
    <rPh sb="21" eb="23">
      <t>バアイ</t>
    </rPh>
    <rPh sb="26" eb="27">
      <t>フン</t>
    </rPh>
    <rPh sb="27" eb="28">
      <t>アイダ</t>
    </rPh>
    <rPh sb="29" eb="30">
      <t>ア</t>
    </rPh>
    <phoneticPr fontId="3"/>
  </si>
  <si>
    <t>三決において⑩負けチームは連続となるため、15分間空けます</t>
    <rPh sb="23" eb="25">
      <t>プンカン</t>
    </rPh>
    <rPh sb="25" eb="26">
      <t>ア</t>
    </rPh>
    <phoneticPr fontId="3"/>
  </si>
  <si>
    <t>2022年度 旭区招待杯U12 優勝トーナメント表</t>
    <rPh sb="5" eb="6">
      <t>ド</t>
    </rPh>
    <rPh sb="16" eb="18">
      <t>ユウショウ</t>
    </rPh>
    <rPh sb="24" eb="25">
      <t>ヒョウ</t>
    </rPh>
    <phoneticPr fontId="4"/>
  </si>
  <si>
    <t>優勝、準優勝、三位、四位（敢闘賞）チームに盾を授与いたします。</t>
    <rPh sb="0" eb="2">
      <t>ユウショウ</t>
    </rPh>
    <rPh sb="3" eb="6">
      <t>ジュンユウショウ</t>
    </rPh>
    <rPh sb="7" eb="9">
      <t>サンイ</t>
    </rPh>
    <rPh sb="10" eb="12">
      <t>ヨンイ</t>
    </rPh>
    <rPh sb="13" eb="16">
      <t>カントウショウ</t>
    </rPh>
    <rPh sb="21" eb="22">
      <t>タテ</t>
    </rPh>
    <rPh sb="23" eb="25">
      <t>ジュヨ</t>
    </rPh>
    <phoneticPr fontId="4"/>
  </si>
  <si>
    <t>⑨勝</t>
    <rPh sb="1" eb="2">
      <t>カ</t>
    </rPh>
    <phoneticPr fontId="3"/>
  </si>
  <si>
    <t>⑨負</t>
    <rPh sb="1" eb="2">
      <t>マ</t>
    </rPh>
    <phoneticPr fontId="3"/>
  </si>
  <si>
    <t>⑩勝</t>
    <rPh sb="1" eb="2">
      <t>カ</t>
    </rPh>
    <phoneticPr fontId="3"/>
  </si>
  <si>
    <t>⑩負</t>
    <rPh sb="1" eb="2">
      <t>マ</t>
    </rPh>
    <phoneticPr fontId="3"/>
  </si>
  <si>
    <t>②開門7:45　※開門時間前に会場周辺でのお車の待機は厳禁</t>
    <rPh sb="1" eb="3">
      <t>カイモン</t>
    </rPh>
    <rPh sb="9" eb="11">
      <t>カイモン</t>
    </rPh>
    <rPh sb="11" eb="13">
      <t>ジカン</t>
    </rPh>
    <rPh sb="13" eb="14">
      <t>マエ</t>
    </rPh>
    <rPh sb="15" eb="17">
      <t>カイジョウ</t>
    </rPh>
    <rPh sb="17" eb="19">
      <t>シュウヘン</t>
    </rPh>
    <rPh sb="22" eb="23">
      <t>クルマ</t>
    </rPh>
    <rPh sb="24" eb="26">
      <t>タイキ</t>
    </rPh>
    <rPh sb="27" eb="29">
      <t>ゲンキン</t>
    </rPh>
    <phoneticPr fontId="4"/>
  </si>
  <si>
    <t>A・Bブロックそれぞれ総当たり戦による予選実施後、優勝トーナメント戦にて順位を決する</t>
    <rPh sb="11" eb="13">
      <t>ソウア</t>
    </rPh>
    <rPh sb="15" eb="16">
      <t>セン</t>
    </rPh>
    <rPh sb="19" eb="21">
      <t>ヨセン</t>
    </rPh>
    <rPh sb="21" eb="23">
      <t>ジッシ</t>
    </rPh>
    <rPh sb="23" eb="24">
      <t>ゴ</t>
    </rPh>
    <rPh sb="25" eb="27">
      <t>ユウショウ</t>
    </rPh>
    <rPh sb="33" eb="34">
      <t>セン</t>
    </rPh>
    <rPh sb="36" eb="38">
      <t>ジュンイ</t>
    </rPh>
    <rPh sb="39" eb="40">
      <t>ケッ</t>
    </rPh>
    <phoneticPr fontId="4"/>
  </si>
  <si>
    <t>FC. ZEUS</t>
    <phoneticPr fontId="3"/>
  </si>
  <si>
    <t>2-1</t>
    <phoneticPr fontId="46"/>
  </si>
  <si>
    <t>鶴見東FC</t>
    <rPh sb="0" eb="3">
      <t>ツルミヒガシ</t>
    </rPh>
    <phoneticPr fontId="46"/>
  </si>
  <si>
    <t>KAZU SC</t>
    <phoneticPr fontId="46"/>
  </si>
  <si>
    <t>万騎が原FC</t>
    <rPh sb="0" eb="6">
      <t>マキ</t>
    </rPh>
    <phoneticPr fontId="46"/>
  </si>
  <si>
    <t>FC本郷</t>
    <rPh sb="2" eb="4">
      <t>ホンゴウ</t>
    </rPh>
    <phoneticPr fontId="46"/>
  </si>
  <si>
    <t>FC. ZEUS</t>
    <phoneticPr fontId="46"/>
  </si>
  <si>
    <t>あざみ野キッカーズ</t>
    <rPh sb="3" eb="4">
      <t>ノ</t>
    </rPh>
    <phoneticPr fontId="46"/>
  </si>
  <si>
    <t>FC.ZEUS</t>
    <phoneticPr fontId="3"/>
  </si>
  <si>
    <t>(2</t>
    <phoneticPr fontId="3"/>
  </si>
  <si>
    <t>1)</t>
    <phoneticPr fontId="3"/>
  </si>
  <si>
    <t>土館　紘太郎</t>
    <rPh sb="0" eb="2">
      <t>ツチダテ</t>
    </rPh>
    <rPh sb="3" eb="4">
      <t>コウ</t>
    </rPh>
    <rPh sb="4" eb="6">
      <t>タロウ</t>
    </rPh>
    <phoneticPr fontId="3"/>
  </si>
  <si>
    <t>歌崎　勇心</t>
    <rPh sb="0" eb="2">
      <t>ウタザキ</t>
    </rPh>
    <rPh sb="3" eb="4">
      <t>イサミ</t>
    </rPh>
    <rPh sb="4" eb="5">
      <t>シン</t>
    </rPh>
    <phoneticPr fontId="3"/>
  </si>
  <si>
    <t>藤谷　南月</t>
    <rPh sb="0" eb="2">
      <t>フジタニ</t>
    </rPh>
    <rPh sb="3" eb="4">
      <t>ミナミ</t>
    </rPh>
    <rPh sb="4" eb="5">
      <t>ツキ</t>
    </rPh>
    <phoneticPr fontId="3"/>
  </si>
  <si>
    <t>宮澤　陽眞</t>
    <rPh sb="0" eb="2">
      <t>ミヤザワ</t>
    </rPh>
    <phoneticPr fontId="3"/>
  </si>
  <si>
    <t>タムラ　エイタ</t>
    <phoneticPr fontId="3"/>
  </si>
  <si>
    <t>品川　タクト</t>
    <rPh sb="0" eb="2">
      <t>シナガワ</t>
    </rPh>
    <phoneticPr fontId="3"/>
  </si>
  <si>
    <t>宮尾　レオ</t>
    <rPh sb="0" eb="2">
      <t>ミヤオ</t>
    </rPh>
    <phoneticPr fontId="3"/>
  </si>
  <si>
    <t>山田　コウ</t>
    <rPh sb="0" eb="2">
      <t>ヤマダ</t>
    </rPh>
    <phoneticPr fontId="3"/>
  </si>
  <si>
    <t>やなぎだ　そう</t>
    <phoneticPr fontId="3"/>
  </si>
  <si>
    <t>なかむら　ぎんじ</t>
    <phoneticPr fontId="3"/>
  </si>
  <si>
    <t>渡邊　瑛心</t>
    <rPh sb="0" eb="2">
      <t>ワタナベ</t>
    </rPh>
    <rPh sb="3" eb="4">
      <t>エイ</t>
    </rPh>
    <rPh sb="4" eb="5">
      <t>ココロ</t>
    </rPh>
    <phoneticPr fontId="3"/>
  </si>
  <si>
    <t>原瀬　隆晴</t>
    <rPh sb="0" eb="2">
      <t>ハラセ</t>
    </rPh>
    <rPh sb="3" eb="5">
      <t>タカハル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</si>
</sst>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\-#,##0;&quot;-&quot;"/>
    <numFmt numFmtId="177" formatCode="0_ "/>
    <numFmt numFmtId="178" formatCode="#,###"/>
  </numFmts>
  <fonts count="6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1"/>
      <name val="標準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7.5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6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indexed="9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.1"/>
      <name val="Meiryo UI"/>
      <family val="3"/>
      <charset val="128"/>
    </font>
    <font>
      <sz val="8"/>
      <name val="Meiryo UI"/>
      <family val="3"/>
      <charset val="128"/>
    </font>
    <font>
      <sz val="6"/>
      <name val="標準ゴシック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00B0F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ＭＳ 明朝"/>
      <family val="1"/>
      <charset val="128"/>
    </font>
    <font>
      <sz val="9"/>
      <color rgb="FFFF0000"/>
      <name val="Meiryo UI"/>
      <family val="3"/>
      <charset val="128"/>
    </font>
    <font>
      <sz val="10"/>
      <color rgb="FF030EEB"/>
      <name val="Meiryo UI"/>
      <family val="3"/>
      <charset val="128"/>
    </font>
    <font>
      <sz val="9"/>
      <color rgb="FF030EEB"/>
      <name val="Meiryo UI"/>
      <family val="3"/>
      <charset val="128"/>
    </font>
    <font>
      <sz val="11"/>
      <color rgb="FF030EEB"/>
      <name val="Meiryo UI"/>
      <family val="3"/>
      <charset val="128"/>
    </font>
    <font>
      <b/>
      <sz val="18"/>
      <color theme="1"/>
      <name val="Meiryo UI"/>
      <family val="2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66">
    <xf numFmtId="0" fontId="0" fillId="0" borderId="0"/>
    <xf numFmtId="0" fontId="5" fillId="0" borderId="0"/>
    <xf numFmtId="0" fontId="6" fillId="0" borderId="0"/>
    <xf numFmtId="0" fontId="14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0">
      <alignment horizontal="left"/>
    </xf>
    <xf numFmtId="0" fontId="17" fillId="0" borderId="13" applyNumberFormat="0" applyAlignment="0" applyProtection="0">
      <alignment horizontal="left" vertical="center"/>
    </xf>
    <xf numFmtId="0" fontId="17" fillId="0" borderId="11">
      <alignment horizontal="left" vertical="center"/>
    </xf>
    <xf numFmtId="0" fontId="18" fillId="0" borderId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>
      <alignment horizont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3" borderId="15" applyNumberFormat="0" applyFon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4" borderId="1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31" fillId="24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3" fillId="0" borderId="0"/>
    <xf numFmtId="0" fontId="6" fillId="0" borderId="0">
      <alignment vertical="center"/>
    </xf>
    <xf numFmtId="0" fontId="5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</cellStyleXfs>
  <cellXfs count="24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5" fillId="0" borderId="1" xfId="1" applyFont="1" applyBorder="1" applyAlignment="1">
      <alignment vertical="center"/>
    </xf>
    <xf numFmtId="0" fontId="34" fillId="0" borderId="1" xfId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14" fontId="37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37" fillId="0" borderId="0" xfId="56" applyFont="1" applyAlignment="1">
      <alignment vertical="center"/>
    </xf>
    <xf numFmtId="0" fontId="36" fillId="0" borderId="28" xfId="56" applyFont="1" applyFill="1" applyBorder="1" applyAlignment="1">
      <alignment horizontal="center" vertical="center"/>
    </xf>
    <xf numFmtId="49" fontId="36" fillId="0" borderId="1" xfId="56" applyNumberFormat="1" applyFont="1" applyFill="1" applyBorder="1" applyAlignment="1">
      <alignment horizontal="center" vertical="center"/>
    </xf>
    <xf numFmtId="0" fontId="36" fillId="0" borderId="10" xfId="56" applyFont="1" applyFill="1" applyBorder="1" applyAlignment="1">
      <alignment horizontal="center" vertical="center"/>
    </xf>
    <xf numFmtId="0" fontId="36" fillId="0" borderId="1" xfId="56" applyFont="1" applyFill="1" applyBorder="1" applyAlignment="1">
      <alignment horizontal="center" vertical="center"/>
    </xf>
    <xf numFmtId="0" fontId="36" fillId="0" borderId="0" xfId="56" applyFont="1" applyFill="1" applyBorder="1" applyAlignment="1">
      <alignment horizontal="center" vertical="center"/>
    </xf>
    <xf numFmtId="0" fontId="37" fillId="0" borderId="0" xfId="56" applyFont="1" applyFill="1" applyBorder="1" applyAlignment="1">
      <alignment horizontal="center" vertical="center" shrinkToFit="1"/>
    </xf>
    <xf numFmtId="49" fontId="36" fillId="0" borderId="0" xfId="56" applyNumberFormat="1" applyFont="1" applyFill="1" applyBorder="1" applyAlignment="1">
      <alignment horizontal="center" vertical="center"/>
    </xf>
    <xf numFmtId="177" fontId="36" fillId="0" borderId="0" xfId="56" applyNumberFormat="1" applyFont="1" applyFill="1" applyBorder="1" applyAlignment="1">
      <alignment horizontal="center" vertical="center" wrapText="1"/>
    </xf>
    <xf numFmtId="0" fontId="44" fillId="0" borderId="0" xfId="56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/>
    </xf>
    <xf numFmtId="14" fontId="37" fillId="0" borderId="0" xfId="0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vertical="center"/>
    </xf>
    <xf numFmtId="0" fontId="48" fillId="0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20" fontId="37" fillId="0" borderId="0" xfId="1" applyNumberFormat="1" applyFont="1" applyBorder="1" applyAlignment="1">
      <alignment vertical="center"/>
    </xf>
    <xf numFmtId="0" fontId="38" fillId="0" borderId="2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38" fillId="0" borderId="12" xfId="1" applyFont="1" applyBorder="1" applyAlignment="1">
      <alignment horizontal="center" vertical="center"/>
    </xf>
    <xf numFmtId="20" fontId="38" fillId="0" borderId="12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left" vertical="center"/>
    </xf>
    <xf numFmtId="20" fontId="38" fillId="0" borderId="1" xfId="1" applyNumberFormat="1" applyFont="1" applyBorder="1" applyAlignment="1">
      <alignment horizontal="center" vertical="center"/>
    </xf>
    <xf numFmtId="0" fontId="38" fillId="0" borderId="1" xfId="1" applyFont="1" applyFill="1" applyBorder="1" applyAlignment="1">
      <alignment horizontal="center" vertical="center"/>
    </xf>
    <xf numFmtId="0" fontId="38" fillId="0" borderId="23" xfId="1" applyFont="1" applyBorder="1" applyAlignment="1">
      <alignment horizontal="center" vertical="center"/>
    </xf>
    <xf numFmtId="0" fontId="37" fillId="0" borderId="0" xfId="1" applyFont="1" applyBorder="1" applyAlignment="1">
      <alignment vertical="center" shrinkToFit="1"/>
    </xf>
    <xf numFmtId="0" fontId="37" fillId="0" borderId="0" xfId="1" applyFont="1" applyFill="1" applyBorder="1" applyAlignment="1">
      <alignment vertical="center" shrinkToFit="1"/>
    </xf>
    <xf numFmtId="0" fontId="37" fillId="0" borderId="0" xfId="1" applyFont="1" applyBorder="1" applyAlignment="1">
      <alignment horizontal="center" vertical="center" shrinkToFit="1"/>
    </xf>
    <xf numFmtId="0" fontId="38" fillId="0" borderId="0" xfId="1" applyFont="1" applyBorder="1" applyAlignment="1">
      <alignment horizontal="center" vertical="center"/>
    </xf>
    <xf numFmtId="20" fontId="38" fillId="0" borderId="0" xfId="1" applyNumberFormat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/>
    </xf>
    <xf numFmtId="0" fontId="38" fillId="0" borderId="5" xfId="0" applyFont="1" applyBorder="1" applyAlignment="1">
      <alignment horizontal="right" vertical="center"/>
    </xf>
    <xf numFmtId="0" fontId="38" fillId="0" borderId="12" xfId="0" applyFont="1" applyBorder="1" applyAlignment="1">
      <alignment vertical="center"/>
    </xf>
    <xf numFmtId="0" fontId="38" fillId="0" borderId="12" xfId="1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7" xfId="0" applyFont="1" applyBorder="1" applyAlignment="1">
      <alignment horizontal="right" vertical="center"/>
    </xf>
    <xf numFmtId="0" fontId="38" fillId="0" borderId="0" xfId="1" applyFont="1" applyBorder="1" applyAlignment="1">
      <alignment horizontal="left" vertical="center"/>
    </xf>
    <xf numFmtId="0" fontId="38" fillId="0" borderId="0" xfId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1" applyFont="1"/>
    <xf numFmtId="0" fontId="38" fillId="0" borderId="0" xfId="1" applyFont="1" applyBorder="1"/>
    <xf numFmtId="0" fontId="38" fillId="0" borderId="8" xfId="1" applyFont="1" applyBorder="1"/>
    <xf numFmtId="0" fontId="38" fillId="0" borderId="9" xfId="0" applyFont="1" applyBorder="1" applyAlignment="1">
      <alignment horizontal="right" vertical="center"/>
    </xf>
    <xf numFmtId="0" fontId="38" fillId="0" borderId="1" xfId="1" applyFont="1" applyBorder="1" applyAlignment="1">
      <alignment vertical="center"/>
    </xf>
    <xf numFmtId="0" fontId="38" fillId="0" borderId="1" xfId="1" applyFont="1" applyBorder="1"/>
    <xf numFmtId="0" fontId="38" fillId="0" borderId="10" xfId="1" applyFont="1" applyBorder="1"/>
    <xf numFmtId="0" fontId="34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47" fillId="0" borderId="0" xfId="1" applyFont="1"/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42" fillId="0" borderId="0" xfId="0" applyFont="1" applyFill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distributed" vertical="center"/>
    </xf>
    <xf numFmtId="0" fontId="51" fillId="0" borderId="12" xfId="0" applyFont="1" applyBorder="1" applyAlignment="1">
      <alignment horizontal="center" vertical="center"/>
    </xf>
    <xf numFmtId="0" fontId="52" fillId="0" borderId="0" xfId="0" applyFont="1" applyBorder="1" applyAlignment="1">
      <alignment horizontal="distributed" vertical="center"/>
    </xf>
    <xf numFmtId="0" fontId="50" fillId="0" borderId="0" xfId="0" applyFont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37" fillId="0" borderId="0" xfId="0" applyFont="1" applyBorder="1" applyAlignment="1">
      <alignment horizontal="center" vertical="center"/>
    </xf>
    <xf numFmtId="0" fontId="36" fillId="0" borderId="0" xfId="56" applyFont="1" applyFill="1" applyBorder="1" applyAlignment="1">
      <alignment horizontal="center" vertical="center" wrapText="1"/>
    </xf>
    <xf numFmtId="0" fontId="38" fillId="0" borderId="12" xfId="1" applyFont="1" applyFill="1" applyBorder="1" applyAlignment="1">
      <alignment horizontal="center" vertical="center"/>
    </xf>
    <xf numFmtId="0" fontId="48" fillId="0" borderId="2" xfId="1" applyFont="1" applyBorder="1" applyAlignment="1">
      <alignment horizontal="center" vertical="center"/>
    </xf>
    <xf numFmtId="0" fontId="48" fillId="0" borderId="2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14" fontId="37" fillId="0" borderId="1" xfId="1" quotePrefix="1" applyNumberFormat="1" applyFont="1" applyBorder="1" applyAlignment="1">
      <alignment vertical="center"/>
    </xf>
    <xf numFmtId="0" fontId="38" fillId="0" borderId="12" xfId="1" applyFont="1" applyBorder="1" applyAlignment="1">
      <alignment horizontal="left" vertical="center"/>
    </xf>
    <xf numFmtId="0" fontId="38" fillId="0" borderId="6" xfId="1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4" fillId="0" borderId="1" xfId="1" applyNumberFormat="1" applyFont="1" applyBorder="1" applyAlignment="1">
      <alignment vertical="center"/>
    </xf>
    <xf numFmtId="0" fontId="37" fillId="0" borderId="1" xfId="1" applyFont="1" applyBorder="1" applyAlignment="1">
      <alignment vertical="center"/>
    </xf>
    <xf numFmtId="0" fontId="37" fillId="0" borderId="0" xfId="1" applyFont="1" applyBorder="1" applyAlignment="1">
      <alignment horizontal="left" vertical="center"/>
    </xf>
    <xf numFmtId="0" fontId="38" fillId="0" borderId="12" xfId="1" applyFont="1" applyFill="1" applyBorder="1" applyAlignment="1">
      <alignment horizontal="center" vertical="center"/>
    </xf>
    <xf numFmtId="0" fontId="37" fillId="0" borderId="0" xfId="56" applyFont="1" applyFill="1" applyBorder="1" applyAlignment="1">
      <alignment vertical="center" shrinkToFit="1"/>
    </xf>
    <xf numFmtId="14" fontId="55" fillId="0" borderId="1" xfId="1" quotePrefix="1" applyNumberFormat="1" applyFont="1" applyBorder="1" applyAlignment="1">
      <alignment vertical="center"/>
    </xf>
    <xf numFmtId="0" fontId="56" fillId="0" borderId="1" xfId="1" applyFont="1" applyFill="1" applyBorder="1" applyAlignment="1">
      <alignment horizontal="left" vertical="center"/>
    </xf>
    <xf numFmtId="14" fontId="57" fillId="0" borderId="1" xfId="1" quotePrefix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8" fillId="0" borderId="0" xfId="1" applyFont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20" fontId="38" fillId="0" borderId="3" xfId="1" applyNumberFormat="1" applyFont="1" applyFill="1" applyBorder="1" applyAlignment="1">
      <alignment horizontal="center" vertical="center"/>
    </xf>
    <xf numFmtId="20" fontId="38" fillId="0" borderId="4" xfId="1" applyNumberFormat="1" applyFont="1" applyFill="1" applyBorder="1" applyAlignment="1">
      <alignment horizontal="center" vertical="center"/>
    </xf>
    <xf numFmtId="0" fontId="38" fillId="0" borderId="3" xfId="1" applyFont="1" applyBorder="1" applyAlignment="1">
      <alignment horizontal="center" vertical="center"/>
    </xf>
    <xf numFmtId="0" fontId="38" fillId="0" borderId="4" xfId="1" applyFont="1" applyBorder="1" applyAlignment="1">
      <alignment horizontal="center" vertical="center"/>
    </xf>
    <xf numFmtId="0" fontId="60" fillId="25" borderId="3" xfId="1" applyFont="1" applyFill="1" applyBorder="1" applyAlignment="1">
      <alignment horizontal="center" vertical="center"/>
    </xf>
    <xf numFmtId="0" fontId="60" fillId="25" borderId="11" xfId="1" applyFont="1" applyFill="1" applyBorder="1" applyAlignment="1">
      <alignment horizontal="center" vertical="center"/>
    </xf>
    <xf numFmtId="0" fontId="60" fillId="25" borderId="4" xfId="1" applyFont="1" applyFill="1" applyBorder="1" applyAlignment="1">
      <alignment horizontal="center" vertical="center"/>
    </xf>
    <xf numFmtId="0" fontId="38" fillId="0" borderId="3" xfId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center" vertical="center"/>
    </xf>
    <xf numFmtId="0" fontId="39" fillId="0" borderId="11" xfId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shrinkToFit="1"/>
    </xf>
    <xf numFmtId="0" fontId="45" fillId="0" borderId="4" xfId="0" applyFont="1" applyFill="1" applyBorder="1" applyAlignment="1">
      <alignment horizontal="center" vertical="center" shrinkToFit="1"/>
    </xf>
    <xf numFmtId="20" fontId="38" fillId="0" borderId="9" xfId="1" applyNumberFormat="1" applyFont="1" applyFill="1" applyBorder="1" applyAlignment="1">
      <alignment horizontal="center" vertical="center"/>
    </xf>
    <xf numFmtId="20" fontId="38" fillId="0" borderId="10" xfId="1" applyNumberFormat="1" applyFont="1" applyFill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8" fillId="0" borderId="10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48" fillId="0" borderId="2" xfId="1" applyFont="1" applyBorder="1" applyAlignment="1">
      <alignment horizontal="center" vertical="center"/>
    </xf>
    <xf numFmtId="0" fontId="45" fillId="0" borderId="3" xfId="1" applyFont="1" applyFill="1" applyBorder="1" applyAlignment="1">
      <alignment horizontal="center" vertical="center"/>
    </xf>
    <xf numFmtId="0" fontId="45" fillId="0" borderId="11" xfId="1" applyFont="1" applyFill="1" applyBorder="1" applyAlignment="1">
      <alignment horizontal="center" vertical="center"/>
    </xf>
    <xf numFmtId="0" fontId="45" fillId="0" borderId="4" xfId="1" applyFont="1" applyFill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8" fillId="0" borderId="6" xfId="1" applyFont="1" applyBorder="1" applyAlignment="1">
      <alignment horizontal="center" vertical="center"/>
    </xf>
    <xf numFmtId="0" fontId="38" fillId="0" borderId="5" xfId="1" applyFont="1" applyFill="1" applyBorder="1" applyAlignment="1">
      <alignment horizontal="center" vertical="center"/>
    </xf>
    <xf numFmtId="0" fontId="38" fillId="0" borderId="12" xfId="1" applyFont="1" applyFill="1" applyBorder="1" applyAlignment="1">
      <alignment horizontal="center" vertical="center"/>
    </xf>
    <xf numFmtId="0" fontId="38" fillId="0" borderId="6" xfId="1" applyFont="1" applyFill="1" applyBorder="1" applyAlignment="1">
      <alignment horizontal="center" vertical="center"/>
    </xf>
    <xf numFmtId="0" fontId="37" fillId="25" borderId="2" xfId="1" applyFont="1" applyFill="1" applyBorder="1" applyAlignment="1">
      <alignment horizontal="center" vertical="center"/>
    </xf>
    <xf numFmtId="0" fontId="53" fillId="25" borderId="2" xfId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6" fillId="0" borderId="24" xfId="56" applyFont="1" applyFill="1" applyBorder="1" applyAlignment="1">
      <alignment horizontal="center" vertical="center"/>
    </xf>
    <xf numFmtId="0" fontId="36" fillId="0" borderId="23" xfId="56" applyFont="1" applyFill="1" applyBorder="1" applyAlignment="1">
      <alignment horizontal="center" vertical="center"/>
    </xf>
    <xf numFmtId="0" fontId="38" fillId="0" borderId="2" xfId="56" applyFont="1" applyFill="1" applyBorder="1" applyAlignment="1">
      <alignment horizontal="center" vertical="center"/>
    </xf>
    <xf numFmtId="0" fontId="45" fillId="0" borderId="2" xfId="56" applyFont="1" applyFill="1" applyBorder="1" applyAlignment="1">
      <alignment horizontal="center" vertical="center" shrinkToFit="1"/>
    </xf>
    <xf numFmtId="0" fontId="48" fillId="0" borderId="24" xfId="56" applyFont="1" applyFill="1" applyBorder="1" applyAlignment="1">
      <alignment horizontal="center" vertical="center" shrinkToFit="1"/>
    </xf>
    <xf numFmtId="0" fontId="48" fillId="0" borderId="23" xfId="56" applyFont="1" applyFill="1" applyBorder="1" applyAlignment="1">
      <alignment horizontal="center" vertical="center" shrinkToFit="1"/>
    </xf>
    <xf numFmtId="178" fontId="36" fillId="2" borderId="2" xfId="56" applyNumberFormat="1" applyFont="1" applyFill="1" applyBorder="1" applyAlignment="1">
      <alignment horizontal="center" vertical="center" wrapText="1"/>
    </xf>
    <xf numFmtId="0" fontId="36" fillId="0" borderId="2" xfId="56" applyFont="1" applyFill="1" applyBorder="1" applyAlignment="1">
      <alignment horizontal="center" vertical="center"/>
    </xf>
    <xf numFmtId="0" fontId="37" fillId="0" borderId="5" xfId="56" applyFont="1" applyFill="1" applyBorder="1" applyAlignment="1">
      <alignment horizontal="center" vertical="center" shrinkToFit="1"/>
    </xf>
    <xf numFmtId="0" fontId="37" fillId="0" borderId="12" xfId="56" applyFont="1" applyFill="1" applyBorder="1" applyAlignment="1">
      <alignment horizontal="center" vertical="center" shrinkToFit="1"/>
    </xf>
    <xf numFmtId="0" fontId="37" fillId="0" borderId="6" xfId="56" applyFont="1" applyFill="1" applyBorder="1" applyAlignment="1">
      <alignment horizontal="center" vertical="center" shrinkToFit="1"/>
    </xf>
    <xf numFmtId="0" fontId="37" fillId="0" borderId="9" xfId="56" applyFont="1" applyFill="1" applyBorder="1" applyAlignment="1">
      <alignment horizontal="center" vertical="center" shrinkToFit="1"/>
    </xf>
    <xf numFmtId="0" fontId="37" fillId="0" borderId="1" xfId="56" applyFont="1" applyFill="1" applyBorder="1" applyAlignment="1">
      <alignment horizontal="center" vertical="center" shrinkToFit="1"/>
    </xf>
    <xf numFmtId="0" fontId="37" fillId="0" borderId="10" xfId="56" applyFont="1" applyFill="1" applyBorder="1" applyAlignment="1">
      <alignment horizontal="center" vertical="center" shrinkToFit="1"/>
    </xf>
    <xf numFmtId="0" fontId="36" fillId="0" borderId="5" xfId="56" applyFont="1" applyFill="1" applyBorder="1" applyAlignment="1">
      <alignment horizontal="center" vertical="center"/>
    </xf>
    <xf numFmtId="0" fontId="36" fillId="0" borderId="12" xfId="56" applyFont="1" applyFill="1" applyBorder="1" applyAlignment="1">
      <alignment horizontal="center" vertical="center"/>
    </xf>
    <xf numFmtId="0" fontId="36" fillId="0" borderId="6" xfId="56" applyFont="1" applyFill="1" applyBorder="1" applyAlignment="1">
      <alignment horizontal="center" vertical="center"/>
    </xf>
    <xf numFmtId="0" fontId="36" fillId="0" borderId="5" xfId="56" applyFont="1" applyFill="1" applyBorder="1" applyAlignment="1">
      <alignment horizontal="center" vertical="center" wrapText="1"/>
    </xf>
    <xf numFmtId="0" fontId="36" fillId="0" borderId="12" xfId="56" applyFont="1" applyFill="1" applyBorder="1" applyAlignment="1">
      <alignment horizontal="center" vertical="center" wrapText="1"/>
    </xf>
    <xf numFmtId="0" fontId="36" fillId="0" borderId="6" xfId="56" applyFont="1" applyFill="1" applyBorder="1" applyAlignment="1">
      <alignment horizontal="center" vertical="center" wrapText="1"/>
    </xf>
    <xf numFmtId="0" fontId="36" fillId="0" borderId="9" xfId="56" applyFont="1" applyFill="1" applyBorder="1" applyAlignment="1">
      <alignment horizontal="center" vertical="center" wrapText="1"/>
    </xf>
    <xf numFmtId="0" fontId="36" fillId="0" borderId="1" xfId="56" applyFont="1" applyFill="1" applyBorder="1" applyAlignment="1">
      <alignment horizontal="center" vertical="center" wrapText="1"/>
    </xf>
    <xf numFmtId="0" fontId="36" fillId="0" borderId="10" xfId="56" applyFont="1" applyFill="1" applyBorder="1" applyAlignment="1">
      <alignment horizontal="center" vertical="center" wrapText="1"/>
    </xf>
    <xf numFmtId="177" fontId="36" fillId="0" borderId="2" xfId="56" applyNumberFormat="1" applyFont="1" applyFill="1" applyBorder="1" applyAlignment="1">
      <alignment horizontal="center" vertical="center" wrapText="1"/>
    </xf>
    <xf numFmtId="0" fontId="36" fillId="0" borderId="25" xfId="56" applyFont="1" applyFill="1" applyBorder="1" applyAlignment="1">
      <alignment horizontal="center" vertical="center" wrapText="1"/>
    </xf>
    <xf numFmtId="0" fontId="36" fillId="0" borderId="27" xfId="56" applyFont="1" applyFill="1" applyBorder="1" applyAlignment="1">
      <alignment horizontal="center" vertical="center" wrapText="1"/>
    </xf>
    <xf numFmtId="0" fontId="36" fillId="0" borderId="26" xfId="56" applyFont="1" applyFill="1" applyBorder="1" applyAlignment="1">
      <alignment horizontal="center" vertical="center" wrapText="1"/>
    </xf>
    <xf numFmtId="0" fontId="36" fillId="0" borderId="0" xfId="56" applyFont="1" applyFill="1" applyBorder="1" applyAlignment="1">
      <alignment horizontal="center" vertical="center" wrapText="1"/>
    </xf>
    <xf numFmtId="0" fontId="36" fillId="0" borderId="8" xfId="56" applyFont="1" applyFill="1" applyBorder="1" applyAlignment="1">
      <alignment horizontal="center" vertical="center" wrapText="1"/>
    </xf>
    <xf numFmtId="177" fontId="36" fillId="2" borderId="2" xfId="56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38" fillId="0" borderId="5" xfId="56" applyFont="1" applyFill="1" applyBorder="1" applyAlignment="1">
      <alignment horizontal="center" vertical="center"/>
    </xf>
    <xf numFmtId="0" fontId="38" fillId="0" borderId="12" xfId="56" applyFont="1" applyFill="1" applyBorder="1" applyAlignment="1">
      <alignment horizontal="center" vertical="center"/>
    </xf>
    <xf numFmtId="0" fontId="38" fillId="0" borderId="6" xfId="56" applyFont="1" applyFill="1" applyBorder="1" applyAlignment="1">
      <alignment horizontal="center" vertical="center"/>
    </xf>
    <xf numFmtId="0" fontId="38" fillId="0" borderId="9" xfId="56" applyFont="1" applyFill="1" applyBorder="1" applyAlignment="1">
      <alignment horizontal="center" vertical="center"/>
    </xf>
    <xf numFmtId="0" fontId="38" fillId="0" borderId="1" xfId="56" applyFont="1" applyFill="1" applyBorder="1" applyAlignment="1">
      <alignment horizontal="center" vertical="center"/>
    </xf>
    <xf numFmtId="0" fontId="38" fillId="0" borderId="10" xfId="56" applyFont="1" applyFill="1" applyBorder="1" applyAlignment="1">
      <alignment horizontal="center" vertical="center"/>
    </xf>
    <xf numFmtId="0" fontId="48" fillId="2" borderId="24" xfId="56" applyFont="1" applyFill="1" applyBorder="1" applyAlignment="1">
      <alignment horizontal="center" vertical="center" shrinkToFit="1"/>
    </xf>
    <xf numFmtId="0" fontId="48" fillId="2" borderId="23" xfId="56" applyFont="1" applyFill="1" applyBorder="1" applyAlignment="1">
      <alignment horizontal="center" vertical="center" shrinkToFit="1"/>
    </xf>
    <xf numFmtId="0" fontId="37" fillId="0" borderId="23" xfId="56" applyFont="1" applyFill="1" applyBorder="1" applyAlignment="1">
      <alignment horizontal="center" vertical="center" shrinkToFit="1"/>
    </xf>
    <xf numFmtId="0" fontId="37" fillId="0" borderId="2" xfId="56" applyFont="1" applyFill="1" applyBorder="1" applyAlignment="1">
      <alignment horizontal="center" vertical="center" shrinkToFit="1"/>
    </xf>
    <xf numFmtId="0" fontId="62" fillId="25" borderId="2" xfId="56" applyFont="1" applyFill="1" applyBorder="1" applyAlignment="1">
      <alignment horizontal="center" vertical="center" shrinkToFit="1"/>
    </xf>
    <xf numFmtId="0" fontId="48" fillId="2" borderId="5" xfId="56" applyFont="1" applyFill="1" applyBorder="1" applyAlignment="1">
      <alignment horizontal="center" vertical="center" shrinkToFit="1"/>
    </xf>
    <xf numFmtId="0" fontId="48" fillId="2" borderId="6" xfId="56" applyFont="1" applyFill="1" applyBorder="1" applyAlignment="1">
      <alignment horizontal="center" vertical="center" shrinkToFit="1"/>
    </xf>
    <xf numFmtId="0" fontId="48" fillId="2" borderId="9" xfId="56" applyFont="1" applyFill="1" applyBorder="1" applyAlignment="1">
      <alignment horizontal="center" vertical="center" shrinkToFit="1"/>
    </xf>
    <xf numFmtId="0" fontId="48" fillId="2" borderId="10" xfId="56" applyFont="1" applyFill="1" applyBorder="1" applyAlignment="1">
      <alignment horizontal="center" vertical="center" shrinkToFit="1"/>
    </xf>
    <xf numFmtId="0" fontId="38" fillId="0" borderId="11" xfId="1" applyFont="1" applyBorder="1" applyAlignment="1">
      <alignment horizontal="center" vertical="center"/>
    </xf>
    <xf numFmtId="0" fontId="61" fillId="25" borderId="2" xfId="56" applyFont="1" applyFill="1" applyBorder="1" applyAlignment="1">
      <alignment horizontal="center" vertical="center" shrinkToFit="1"/>
    </xf>
    <xf numFmtId="0" fontId="47" fillId="0" borderId="3" xfId="1" applyFont="1" applyBorder="1" applyAlignment="1">
      <alignment horizontal="center" vertical="center"/>
    </xf>
    <xf numFmtId="0" fontId="47" fillId="0" borderId="4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36" fillId="0" borderId="4" xfId="1" applyFont="1" applyBorder="1" applyAlignment="1">
      <alignment horizontal="center" vertical="center"/>
    </xf>
    <xf numFmtId="0" fontId="61" fillId="25" borderId="3" xfId="0" applyFont="1" applyFill="1" applyBorder="1" applyAlignment="1">
      <alignment horizontal="center" vertical="center" shrinkToFit="1"/>
    </xf>
    <xf numFmtId="0" fontId="61" fillId="25" borderId="4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50" fillId="0" borderId="12" xfId="0" applyFont="1" applyBorder="1" applyAlignment="1">
      <alignment horizontal="distributed" vertical="center"/>
    </xf>
    <xf numFmtId="0" fontId="50" fillId="0" borderId="6" xfId="0" applyFont="1" applyBorder="1" applyAlignment="1">
      <alignment horizontal="distributed" vertical="center"/>
    </xf>
    <xf numFmtId="0" fontId="50" fillId="0" borderId="9" xfId="0" applyFont="1" applyBorder="1" applyAlignment="1">
      <alignment horizontal="distributed" vertical="center"/>
    </xf>
    <xf numFmtId="0" fontId="50" fillId="0" borderId="1" xfId="0" applyFont="1" applyBorder="1" applyAlignment="1">
      <alignment horizontal="distributed" vertical="center"/>
    </xf>
    <xf numFmtId="0" fontId="50" fillId="0" borderId="10" xfId="0" applyFont="1" applyBorder="1" applyAlignment="1">
      <alignment horizontal="distributed" vertical="center"/>
    </xf>
    <xf numFmtId="0" fontId="51" fillId="0" borderId="12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1" xfId="0" applyFont="1" applyFill="1" applyBorder="1" applyAlignment="1">
      <alignment horizontal="distributed" vertical="center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20" fontId="52" fillId="0" borderId="0" xfId="0" applyNumberFormat="1" applyFont="1" applyFill="1" applyAlignment="1">
      <alignment horizontal="distributed" vertical="center"/>
    </xf>
    <xf numFmtId="0" fontId="52" fillId="0" borderId="0" xfId="0" applyFont="1" applyFill="1" applyAlignment="1">
      <alignment horizontal="distributed" vertical="center"/>
    </xf>
    <xf numFmtId="20" fontId="52" fillId="0" borderId="0" xfId="0" applyNumberFormat="1" applyFont="1" applyFill="1" applyBorder="1" applyAlignment="1">
      <alignment horizontal="distributed" vertical="center"/>
    </xf>
    <xf numFmtId="0" fontId="52" fillId="0" borderId="0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8" xfId="0" applyFont="1" applyFill="1" applyBorder="1" applyAlignment="1">
      <alignment horizontal="distributed" vertical="center"/>
    </xf>
    <xf numFmtId="0" fontId="59" fillId="0" borderId="0" xfId="0" applyFont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8" fillId="0" borderId="11" xfId="1" quotePrefix="1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2" fillId="0" borderId="34" xfId="0" applyFont="1" applyBorder="1" applyAlignment="1">
      <alignment horizontal="distributed" vertical="center"/>
    </xf>
    <xf numFmtId="0" fontId="7" fillId="0" borderId="33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63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right" vertical="center"/>
    </xf>
  </cellXfs>
  <cellStyles count="66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Calc Currency (0)" xfId="22" xr:uid="{00000000-0005-0000-0000-000012000000}"/>
    <cellStyle name="entry" xfId="23" xr:uid="{00000000-0005-0000-0000-000013000000}"/>
    <cellStyle name="Excel Built-in Normal" xfId="3" xr:uid="{00000000-0005-0000-0000-000014000000}"/>
    <cellStyle name="Header1" xfId="24" xr:uid="{00000000-0005-0000-0000-000015000000}"/>
    <cellStyle name="Header2" xfId="25" xr:uid="{00000000-0005-0000-0000-000016000000}"/>
    <cellStyle name="Normal_#18-Internet" xfId="26" xr:uid="{00000000-0005-0000-0000-000017000000}"/>
    <cellStyle name="price" xfId="27" xr:uid="{00000000-0005-0000-0000-000018000000}"/>
    <cellStyle name="revised" xfId="28" xr:uid="{00000000-0005-0000-0000-000019000000}"/>
    <cellStyle name="section" xfId="29" xr:uid="{00000000-0005-0000-0000-00001A000000}"/>
    <cellStyle name="title" xfId="30" xr:uid="{00000000-0005-0000-0000-00001B000000}"/>
    <cellStyle name="アクセント 1 2" xfId="31" xr:uid="{00000000-0005-0000-0000-00001C000000}"/>
    <cellStyle name="アクセント 2 2" xfId="32" xr:uid="{00000000-0005-0000-0000-00001D000000}"/>
    <cellStyle name="アクセント 3 2" xfId="33" xr:uid="{00000000-0005-0000-0000-00001E000000}"/>
    <cellStyle name="アクセント 4 2" xfId="34" xr:uid="{00000000-0005-0000-0000-00001F000000}"/>
    <cellStyle name="アクセント 5 2" xfId="35" xr:uid="{00000000-0005-0000-0000-000020000000}"/>
    <cellStyle name="アクセント 6 2" xfId="36" xr:uid="{00000000-0005-0000-0000-000021000000}"/>
    <cellStyle name="タイトル 2" xfId="37" xr:uid="{00000000-0005-0000-0000-000022000000}"/>
    <cellStyle name="チェック セル 2" xfId="38" xr:uid="{00000000-0005-0000-0000-000023000000}"/>
    <cellStyle name="どちらでもない 2" xfId="39" xr:uid="{00000000-0005-0000-0000-000024000000}"/>
    <cellStyle name="メモ 2" xfId="40" xr:uid="{00000000-0005-0000-0000-000026000000}"/>
    <cellStyle name="リンク セル 2" xfId="41" xr:uid="{00000000-0005-0000-0000-000027000000}"/>
    <cellStyle name="悪い 2" xfId="42" xr:uid="{00000000-0005-0000-0000-000028000000}"/>
    <cellStyle name="計算 2" xfId="43" xr:uid="{00000000-0005-0000-0000-000029000000}"/>
    <cellStyle name="警告文 2" xfId="44" xr:uid="{00000000-0005-0000-0000-00002A000000}"/>
    <cellStyle name="桁区切り 2" xfId="60" xr:uid="{E65BE3AC-8877-4C4A-8E3B-833D622E8F99}"/>
    <cellStyle name="見出し 1 2" xfId="45" xr:uid="{00000000-0005-0000-0000-00002B000000}"/>
    <cellStyle name="見出し 2 2" xfId="46" xr:uid="{00000000-0005-0000-0000-00002C000000}"/>
    <cellStyle name="見出し 3 2" xfId="47" xr:uid="{00000000-0005-0000-0000-00002D000000}"/>
    <cellStyle name="見出し 4 2" xfId="48" xr:uid="{00000000-0005-0000-0000-00002E000000}"/>
    <cellStyle name="集計 2" xfId="49" xr:uid="{00000000-0005-0000-0000-00002F000000}"/>
    <cellStyle name="出力 2" xfId="50" xr:uid="{00000000-0005-0000-0000-000030000000}"/>
    <cellStyle name="説明文 2" xfId="51" xr:uid="{00000000-0005-0000-0000-000031000000}"/>
    <cellStyle name="通貨 2" xfId="61" xr:uid="{2DB5334A-0184-4E6B-9E53-64619CF311E4}"/>
    <cellStyle name="入力 2" xfId="52" xr:uid="{00000000-0005-0000-0000-000032000000}"/>
    <cellStyle name="標準" xfId="0" builtinId="0"/>
    <cellStyle name="標準 2" xfId="53" xr:uid="{00000000-0005-0000-0000-000034000000}"/>
    <cellStyle name="標準 2 2" xfId="62" xr:uid="{DC60191B-CD29-4315-A151-1ABA97E495D3}"/>
    <cellStyle name="標準 3" xfId="2" xr:uid="{00000000-0005-0000-0000-000035000000}"/>
    <cellStyle name="標準 3 2" xfId="65" xr:uid="{ECFB3832-D48B-4EBB-8907-DE85515DEBC5}"/>
    <cellStyle name="標準 3 2 2" xfId="64" xr:uid="{DA5DC265-835D-4E4C-A2E8-8E7448CF4101}"/>
    <cellStyle name="標準 4" xfId="57" xr:uid="{24A4B1BF-00F2-4C2A-80E0-4D295523F662}"/>
    <cellStyle name="標準 4 2" xfId="58" xr:uid="{E75C2A47-D1DA-4E55-9CED-D2152291F49B}"/>
    <cellStyle name="標準 4 3" xfId="63" xr:uid="{4D2FCF4F-540C-4400-9B86-E3FDE6D0E105}"/>
    <cellStyle name="標準 5" xfId="59" xr:uid="{9432F5D4-DCC5-4B2F-91DD-67C4047BE904}"/>
    <cellStyle name="標準 6" xfId="55" xr:uid="{00000000-0005-0000-0000-000036000000}"/>
    <cellStyle name="標準_Sheet2" xfId="1" xr:uid="{00000000-0005-0000-0000-000037000000}"/>
    <cellStyle name="標準_旭区春季星取表(U-9)" xfId="56" xr:uid="{00000000-0005-0000-0000-000038000000}"/>
    <cellStyle name="良い 2" xfId="54" xr:uid="{00000000-0005-0000-0000-000039000000}"/>
  </cellStyles>
  <dxfs count="0"/>
  <tableStyles count="0" defaultTableStyle="TableStyleMedium2" defaultPivotStyle="PivotStyleMedium9"/>
  <colors>
    <mruColors>
      <color rgb="FF030EEB"/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56"/>
  <sheetViews>
    <sheetView tabSelected="1" showRuler="0" zoomScaleNormal="100" zoomScaleSheetLayoutView="100" zoomScalePageLayoutView="80" workbookViewId="0">
      <selection activeCell="AC43" sqref="AC43"/>
    </sheetView>
  </sheetViews>
  <sheetFormatPr defaultColWidth="3.6640625" defaultRowHeight="15" x14ac:dyDescent="0.2"/>
  <cols>
    <col min="1" max="26" width="3.77734375" style="28" customWidth="1"/>
    <col min="27" max="16384" width="3.6640625" style="28"/>
  </cols>
  <sheetData>
    <row r="1" spans="1:31" s="2" customFormat="1" ht="30" customHeight="1" x14ac:dyDescent="0.2">
      <c r="A1" s="169" t="s">
        <v>79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1"/>
      <c r="AA1" s="10"/>
      <c r="AB1" s="10"/>
    </row>
    <row r="2" spans="1:31" s="4" customFormat="1" ht="15.45" customHeight="1" x14ac:dyDescent="0.2">
      <c r="A2" s="172" t="s">
        <v>9</v>
      </c>
      <c r="B2" s="172"/>
      <c r="C2" s="172"/>
      <c r="D2" s="172"/>
      <c r="E2" s="4" t="s">
        <v>80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s="4" customFormat="1" ht="15.45" customHeight="1" x14ac:dyDescent="0.2">
      <c r="A3" s="172" t="s">
        <v>10</v>
      </c>
      <c r="B3" s="172"/>
      <c r="C3" s="172"/>
      <c r="D3" s="172"/>
      <c r="E3" s="105" t="s">
        <v>78</v>
      </c>
      <c r="F3" s="105"/>
      <c r="G3" s="104"/>
      <c r="H3" s="104"/>
      <c r="I3" s="10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1" s="4" customFormat="1" ht="15.45" customHeight="1" x14ac:dyDescent="0.2">
      <c r="A4" s="172" t="s">
        <v>70</v>
      </c>
      <c r="B4" s="172"/>
      <c r="C4" s="172"/>
      <c r="D4" s="172"/>
      <c r="E4" s="105" t="s">
        <v>81</v>
      </c>
      <c r="F4" s="105"/>
      <c r="G4" s="104"/>
      <c r="H4" s="104"/>
      <c r="I4" s="10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1" s="4" customFormat="1" ht="15.45" customHeight="1" x14ac:dyDescent="0.2">
      <c r="A5" s="172" t="s">
        <v>11</v>
      </c>
      <c r="B5" s="172"/>
      <c r="C5" s="172"/>
      <c r="D5" s="172"/>
      <c r="E5" s="105" t="s">
        <v>60</v>
      </c>
      <c r="F5" s="105"/>
      <c r="G5" s="104"/>
      <c r="H5" s="104"/>
      <c r="I5" s="10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1" s="4" customFormat="1" ht="15.45" customHeight="1" x14ac:dyDescent="0.2">
      <c r="A6" s="11"/>
      <c r="B6" s="11"/>
      <c r="C6" s="11"/>
      <c r="D6" s="11"/>
      <c r="E6" s="105" t="s">
        <v>102</v>
      </c>
      <c r="F6" s="105"/>
      <c r="G6" s="104"/>
      <c r="H6" s="104"/>
      <c r="I6" s="10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1" s="4" customFormat="1" ht="15.45" customHeight="1" x14ac:dyDescent="0.2">
      <c r="A7" s="82"/>
      <c r="B7" s="82"/>
      <c r="C7" s="82"/>
      <c r="D7" s="82"/>
      <c r="E7" s="4" t="s">
        <v>83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1" s="4" customFormat="1" ht="15.45" customHeight="1" x14ac:dyDescent="0.2">
      <c r="A8" s="172" t="s">
        <v>82</v>
      </c>
      <c r="B8" s="172"/>
      <c r="C8" s="172"/>
      <c r="D8" s="172"/>
      <c r="E8" s="4" t="s">
        <v>103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31" s="4" customFormat="1" ht="15.4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31" s="12" customFormat="1" ht="15.45" customHeight="1" x14ac:dyDescent="0.2">
      <c r="A10" s="12" t="s">
        <v>12</v>
      </c>
      <c r="F10" s="83"/>
      <c r="G10" s="83"/>
      <c r="H10" s="83"/>
      <c r="I10" s="83"/>
      <c r="J10" s="83"/>
      <c r="K10" s="83"/>
      <c r="L10" s="83"/>
      <c r="M10" s="83"/>
      <c r="N10" s="13"/>
      <c r="O10" s="13"/>
      <c r="P10" s="13"/>
      <c r="Q10" s="13"/>
      <c r="R10" s="13"/>
      <c r="S10" s="14"/>
      <c r="T10" s="15"/>
      <c r="U10" s="16"/>
      <c r="V10" s="16"/>
      <c r="W10" s="16"/>
      <c r="X10" s="16"/>
      <c r="Y10" s="16"/>
      <c r="Z10" s="16"/>
      <c r="AC10" s="17"/>
    </row>
    <row r="11" spans="1:31" s="18" customFormat="1" ht="15.45" customHeight="1" x14ac:dyDescent="0.2">
      <c r="A11" s="139" t="s">
        <v>0</v>
      </c>
      <c r="B11" s="173" t="s">
        <v>13</v>
      </c>
      <c r="C11" s="174"/>
      <c r="D11" s="175"/>
      <c r="E11" s="142" t="str">
        <f>B13</f>
        <v>鶴見東FC</v>
      </c>
      <c r="F11" s="142"/>
      <c r="G11" s="142"/>
      <c r="H11" s="189" t="str">
        <f>B15</f>
        <v>FC. ZEUS</v>
      </c>
      <c r="I11" s="189"/>
      <c r="J11" s="189"/>
      <c r="K11" s="142" t="str">
        <f>B17</f>
        <v>万騎が原FC</v>
      </c>
      <c r="L11" s="142"/>
      <c r="M11" s="142"/>
      <c r="N11" s="143" t="s">
        <v>1</v>
      </c>
      <c r="O11" s="143" t="s">
        <v>2</v>
      </c>
      <c r="P11" s="143" t="s">
        <v>3</v>
      </c>
      <c r="Q11" s="179" t="s">
        <v>4</v>
      </c>
      <c r="R11" s="143" t="s">
        <v>5</v>
      </c>
      <c r="S11" s="143" t="s">
        <v>6</v>
      </c>
      <c r="T11" s="143" t="s">
        <v>50</v>
      </c>
      <c r="U11" s="184" t="s">
        <v>7</v>
      </c>
      <c r="V11" s="185"/>
    </row>
    <row r="12" spans="1:31" s="18" customFormat="1" ht="15.45" customHeight="1" x14ac:dyDescent="0.2">
      <c r="A12" s="140"/>
      <c r="B12" s="176"/>
      <c r="C12" s="177"/>
      <c r="D12" s="178"/>
      <c r="E12" s="142"/>
      <c r="F12" s="142"/>
      <c r="G12" s="142"/>
      <c r="H12" s="189"/>
      <c r="I12" s="189"/>
      <c r="J12" s="189"/>
      <c r="K12" s="142"/>
      <c r="L12" s="142"/>
      <c r="M12" s="142"/>
      <c r="N12" s="144"/>
      <c r="O12" s="144"/>
      <c r="P12" s="144"/>
      <c r="Q12" s="180"/>
      <c r="R12" s="144"/>
      <c r="S12" s="144"/>
      <c r="T12" s="144"/>
      <c r="U12" s="186"/>
      <c r="V12" s="187"/>
      <c r="AC12" s="98"/>
      <c r="AD12" s="98"/>
      <c r="AE12" s="98"/>
    </row>
    <row r="13" spans="1:31" s="18" customFormat="1" ht="15.45" customHeight="1" x14ac:dyDescent="0.2">
      <c r="A13" s="140">
        <v>1</v>
      </c>
      <c r="B13" s="181" t="s">
        <v>84</v>
      </c>
      <c r="C13" s="181"/>
      <c r="D13" s="181"/>
      <c r="E13" s="156" t="s">
        <v>8</v>
      </c>
      <c r="F13" s="157"/>
      <c r="G13" s="163"/>
      <c r="H13" s="165" t="str">
        <f>IF(E15="○","●",IF(E15="●","○",IF(E15="","","△")))</f>
        <v>●</v>
      </c>
      <c r="I13" s="166"/>
      <c r="J13" s="167"/>
      <c r="K13" s="165" t="str">
        <f>IF(H15="○","●",IF(H15="●","○",IF(H15="","","△")))</f>
        <v>△</v>
      </c>
      <c r="L13" s="166"/>
      <c r="M13" s="167"/>
      <c r="N13" s="162">
        <v>0</v>
      </c>
      <c r="O13" s="162">
        <v>2</v>
      </c>
      <c r="P13" s="162">
        <v>0</v>
      </c>
      <c r="Q13" s="168">
        <v>0</v>
      </c>
      <c r="R13" s="162">
        <v>0</v>
      </c>
      <c r="S13" s="162">
        <v>5</v>
      </c>
      <c r="T13" s="162">
        <v>-5</v>
      </c>
      <c r="U13" s="145">
        <v>3</v>
      </c>
      <c r="V13" s="145"/>
      <c r="AC13" s="98"/>
      <c r="AD13" s="98"/>
      <c r="AE13" s="98"/>
    </row>
    <row r="14" spans="1:31" s="18" customFormat="1" ht="15.45" customHeight="1" x14ac:dyDescent="0.2">
      <c r="A14" s="146"/>
      <c r="B14" s="182"/>
      <c r="C14" s="182"/>
      <c r="D14" s="182"/>
      <c r="E14" s="159"/>
      <c r="F14" s="160"/>
      <c r="G14" s="164"/>
      <c r="H14" s="19">
        <f>IF(G16="","",G16)</f>
        <v>0</v>
      </c>
      <c r="I14" s="20" t="s">
        <v>14</v>
      </c>
      <c r="J14" s="21">
        <f>IF(E16="","",E16)</f>
        <v>1</v>
      </c>
      <c r="K14" s="19">
        <f>IF(E18="","",G18)</f>
        <v>0</v>
      </c>
      <c r="L14" s="20" t="s">
        <v>14</v>
      </c>
      <c r="M14" s="21">
        <f>IF(E18="","",E18)</f>
        <v>4</v>
      </c>
      <c r="N14" s="162"/>
      <c r="O14" s="162"/>
      <c r="P14" s="162"/>
      <c r="Q14" s="168"/>
      <c r="R14" s="162"/>
      <c r="S14" s="162"/>
      <c r="T14" s="162"/>
      <c r="U14" s="145"/>
      <c r="V14" s="145"/>
      <c r="AC14" s="98"/>
      <c r="AD14" s="98"/>
      <c r="AE14" s="98"/>
    </row>
    <row r="15" spans="1:31" s="18" customFormat="1" ht="15.45" customHeight="1" x14ac:dyDescent="0.2">
      <c r="A15" s="146">
        <v>2</v>
      </c>
      <c r="B15" s="183" t="s">
        <v>104</v>
      </c>
      <c r="C15" s="183"/>
      <c r="D15" s="183"/>
      <c r="E15" s="153" t="str">
        <f>IF(E16&gt;G16,"○",IF(E16&lt;G16,"●",IF(E16="","","△")))</f>
        <v>○</v>
      </c>
      <c r="F15" s="154"/>
      <c r="G15" s="155"/>
      <c r="H15" s="156" t="s">
        <v>8</v>
      </c>
      <c r="I15" s="157"/>
      <c r="J15" s="163"/>
      <c r="K15" s="165" t="str">
        <f>IF(H17="○","●",IF(H17="●","○",IF(H17="","","△")))</f>
        <v>○</v>
      </c>
      <c r="L15" s="166"/>
      <c r="M15" s="167"/>
      <c r="N15" s="162">
        <v>2</v>
      </c>
      <c r="O15" s="162">
        <v>0</v>
      </c>
      <c r="P15" s="162">
        <v>0</v>
      </c>
      <c r="Q15" s="168">
        <v>6</v>
      </c>
      <c r="R15" s="162">
        <v>2</v>
      </c>
      <c r="S15" s="162">
        <v>0</v>
      </c>
      <c r="T15" s="162">
        <v>2</v>
      </c>
      <c r="U15" s="145">
        <v>1</v>
      </c>
      <c r="V15" s="145"/>
      <c r="AC15" s="98"/>
      <c r="AD15" s="98"/>
      <c r="AE15" s="98"/>
    </row>
    <row r="16" spans="1:31" s="18" customFormat="1" ht="15.45" customHeight="1" x14ac:dyDescent="0.2">
      <c r="A16" s="146"/>
      <c r="B16" s="183"/>
      <c r="C16" s="183"/>
      <c r="D16" s="183"/>
      <c r="E16" s="22">
        <v>1</v>
      </c>
      <c r="F16" s="20" t="s">
        <v>14</v>
      </c>
      <c r="G16" s="21">
        <v>0</v>
      </c>
      <c r="H16" s="159"/>
      <c r="I16" s="160"/>
      <c r="J16" s="164"/>
      <c r="K16" s="19">
        <f>IF(J18="","",J18)</f>
        <v>1</v>
      </c>
      <c r="L16" s="20" t="s">
        <v>14</v>
      </c>
      <c r="M16" s="21">
        <f>IF(H18="","",H18)</f>
        <v>0</v>
      </c>
      <c r="N16" s="162"/>
      <c r="O16" s="162"/>
      <c r="P16" s="162"/>
      <c r="Q16" s="168"/>
      <c r="R16" s="162"/>
      <c r="S16" s="162"/>
      <c r="T16" s="162"/>
      <c r="U16" s="145"/>
      <c r="V16" s="145"/>
      <c r="AC16" s="98"/>
      <c r="AD16" s="98"/>
      <c r="AE16" s="98"/>
    </row>
    <row r="17" spans="1:31" s="18" customFormat="1" ht="15.45" customHeight="1" x14ac:dyDescent="0.2">
      <c r="A17" s="146">
        <v>3</v>
      </c>
      <c r="B17" s="147" t="s">
        <v>77</v>
      </c>
      <c r="C17" s="148"/>
      <c r="D17" s="149"/>
      <c r="E17" s="153" t="str">
        <f>IF(E18&gt;G18,"○",IF(E18&lt;G18,"●",IF(E18="","","△")))</f>
        <v>○</v>
      </c>
      <c r="F17" s="154"/>
      <c r="G17" s="155"/>
      <c r="H17" s="153" t="str">
        <f>IF(H18&gt;J18,"○",IF(H18&lt;J18,"●",IF(H18="","","△")))</f>
        <v>●</v>
      </c>
      <c r="I17" s="154"/>
      <c r="J17" s="155"/>
      <c r="K17" s="157" t="s">
        <v>8</v>
      </c>
      <c r="L17" s="157"/>
      <c r="M17" s="158"/>
      <c r="N17" s="162">
        <v>1</v>
      </c>
      <c r="O17" s="162">
        <v>1</v>
      </c>
      <c r="P17" s="162">
        <v>0</v>
      </c>
      <c r="Q17" s="168">
        <v>3</v>
      </c>
      <c r="R17" s="162">
        <v>4</v>
      </c>
      <c r="S17" s="162">
        <v>1</v>
      </c>
      <c r="T17" s="162">
        <v>3</v>
      </c>
      <c r="U17" s="145">
        <v>2</v>
      </c>
      <c r="V17" s="145"/>
      <c r="AC17" s="98"/>
      <c r="AD17" s="98"/>
      <c r="AE17" s="98"/>
    </row>
    <row r="18" spans="1:31" s="18" customFormat="1" ht="15.45" customHeight="1" x14ac:dyDescent="0.2">
      <c r="A18" s="146"/>
      <c r="B18" s="150"/>
      <c r="C18" s="151"/>
      <c r="D18" s="152"/>
      <c r="E18" s="22">
        <v>4</v>
      </c>
      <c r="F18" s="20" t="s">
        <v>14</v>
      </c>
      <c r="G18" s="21">
        <v>0</v>
      </c>
      <c r="H18" s="22">
        <v>0</v>
      </c>
      <c r="I18" s="20" t="s">
        <v>14</v>
      </c>
      <c r="J18" s="21">
        <v>1</v>
      </c>
      <c r="K18" s="160"/>
      <c r="L18" s="160"/>
      <c r="M18" s="161"/>
      <c r="N18" s="162"/>
      <c r="O18" s="162"/>
      <c r="P18" s="162"/>
      <c r="Q18" s="168"/>
      <c r="R18" s="162"/>
      <c r="S18" s="162"/>
      <c r="T18" s="162"/>
      <c r="U18" s="145"/>
      <c r="V18" s="145"/>
    </row>
    <row r="19" spans="1:31" s="18" customFormat="1" ht="15.45" customHeight="1" x14ac:dyDescent="0.2">
      <c r="A19" s="23"/>
      <c r="B19" s="24"/>
      <c r="C19" s="23"/>
      <c r="D19" s="25"/>
      <c r="E19" s="23"/>
      <c r="F19" s="23"/>
      <c r="G19" s="25"/>
      <c r="H19" s="23"/>
      <c r="I19" s="23"/>
      <c r="J19" s="25"/>
      <c r="K19" s="23"/>
      <c r="L19" s="84"/>
      <c r="M19" s="84"/>
      <c r="N19" s="84"/>
      <c r="O19" s="26"/>
      <c r="P19" s="26"/>
      <c r="Q19" s="26"/>
      <c r="R19" s="26"/>
      <c r="S19" s="26"/>
      <c r="T19" s="26"/>
      <c r="U19" s="26"/>
      <c r="V19" s="26"/>
      <c r="W19" s="26"/>
      <c r="X19" s="27"/>
      <c r="AD19" s="28"/>
      <c r="AE19" s="28"/>
    </row>
    <row r="20" spans="1:31" s="18" customFormat="1" ht="15.45" customHeight="1" x14ac:dyDescent="0.2">
      <c r="A20" s="12" t="s">
        <v>15</v>
      </c>
      <c r="B20" s="12"/>
      <c r="C20" s="12"/>
      <c r="D20" s="12"/>
      <c r="E20" s="12"/>
      <c r="F20" s="83"/>
      <c r="G20" s="83"/>
      <c r="H20" s="83"/>
      <c r="I20" s="83"/>
      <c r="J20" s="83"/>
      <c r="K20" s="83"/>
      <c r="L20" s="83"/>
      <c r="M20" s="83"/>
      <c r="N20" s="13"/>
      <c r="O20" s="13"/>
      <c r="P20" s="13"/>
      <c r="Q20" s="13"/>
      <c r="R20" s="29"/>
      <c r="S20" s="30"/>
      <c r="T20" s="31"/>
      <c r="U20" s="32"/>
      <c r="V20" s="32"/>
      <c r="W20" s="26"/>
      <c r="X20" s="27"/>
      <c r="AD20" s="28"/>
      <c r="AE20" s="28"/>
    </row>
    <row r="21" spans="1:31" s="18" customFormat="1" ht="15.45" customHeight="1" x14ac:dyDescent="0.2">
      <c r="A21" s="139" t="s">
        <v>0</v>
      </c>
      <c r="B21" s="141" t="s">
        <v>13</v>
      </c>
      <c r="C21" s="141"/>
      <c r="D21" s="141"/>
      <c r="E21" s="142" t="str">
        <f>B23</f>
        <v>FC本郷</v>
      </c>
      <c r="F21" s="142"/>
      <c r="G21" s="142"/>
      <c r="H21" s="142" t="str">
        <f>B25</f>
        <v>KAZU SC</v>
      </c>
      <c r="I21" s="142"/>
      <c r="J21" s="142"/>
      <c r="K21" s="142" t="str">
        <f>B27</f>
        <v>あざみ野キッカーズ</v>
      </c>
      <c r="L21" s="142"/>
      <c r="M21" s="142"/>
      <c r="N21" s="143" t="s">
        <v>1</v>
      </c>
      <c r="O21" s="143" t="s">
        <v>2</v>
      </c>
      <c r="P21" s="143" t="s">
        <v>3</v>
      </c>
      <c r="Q21" s="179" t="s">
        <v>4</v>
      </c>
      <c r="R21" s="143" t="s">
        <v>5</v>
      </c>
      <c r="S21" s="143" t="s">
        <v>6</v>
      </c>
      <c r="T21" s="143" t="s">
        <v>51</v>
      </c>
      <c r="U21" s="184" t="s">
        <v>7</v>
      </c>
      <c r="V21" s="185"/>
      <c r="W21" s="26"/>
      <c r="X21" s="27"/>
    </row>
    <row r="22" spans="1:31" s="18" customFormat="1" ht="15.45" customHeight="1" x14ac:dyDescent="0.2">
      <c r="A22" s="140"/>
      <c r="B22" s="141"/>
      <c r="C22" s="141"/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144"/>
      <c r="O22" s="144"/>
      <c r="P22" s="144"/>
      <c r="Q22" s="180"/>
      <c r="R22" s="144"/>
      <c r="S22" s="144"/>
      <c r="T22" s="144"/>
      <c r="U22" s="186"/>
      <c r="V22" s="187"/>
      <c r="W22" s="26"/>
      <c r="X22" s="27"/>
    </row>
    <row r="23" spans="1:31" s="18" customFormat="1" ht="15.45" customHeight="1" x14ac:dyDescent="0.2">
      <c r="A23" s="140">
        <v>1</v>
      </c>
      <c r="B23" s="147" t="s">
        <v>85</v>
      </c>
      <c r="C23" s="148"/>
      <c r="D23" s="149"/>
      <c r="E23" s="156" t="s">
        <v>8</v>
      </c>
      <c r="F23" s="157"/>
      <c r="G23" s="163"/>
      <c r="H23" s="165" t="str">
        <f>IF(E25="○","●",IF(E25="●","○",IF(E25="","","△")))</f>
        <v>○</v>
      </c>
      <c r="I23" s="166"/>
      <c r="J23" s="167"/>
      <c r="K23" s="165" t="str">
        <f>IF(E27="○","●",IF(E27="●","○",IF(E27="","","△")))</f>
        <v>●</v>
      </c>
      <c r="L23" s="166"/>
      <c r="M23" s="167"/>
      <c r="N23" s="162">
        <v>1</v>
      </c>
      <c r="O23" s="162">
        <v>1</v>
      </c>
      <c r="P23" s="162">
        <v>0</v>
      </c>
      <c r="Q23" s="168">
        <v>3</v>
      </c>
      <c r="R23" s="162">
        <v>1</v>
      </c>
      <c r="S23" s="162">
        <v>3</v>
      </c>
      <c r="T23" s="162">
        <v>-2</v>
      </c>
      <c r="U23" s="145">
        <v>3</v>
      </c>
      <c r="V23" s="145"/>
      <c r="W23" s="26"/>
      <c r="X23" s="27"/>
    </row>
    <row r="24" spans="1:31" s="18" customFormat="1" ht="15.45" customHeight="1" x14ac:dyDescent="0.2">
      <c r="A24" s="146"/>
      <c r="B24" s="150"/>
      <c r="C24" s="151"/>
      <c r="D24" s="152"/>
      <c r="E24" s="159"/>
      <c r="F24" s="160"/>
      <c r="G24" s="164"/>
      <c r="H24" s="19">
        <f>IF(G26="","",G26)</f>
        <v>1</v>
      </c>
      <c r="I24" s="20" t="s">
        <v>14</v>
      </c>
      <c r="J24" s="21">
        <f>IF(E26="","",E26)</f>
        <v>0</v>
      </c>
      <c r="K24" s="19">
        <f>IF(G28="","",G28)</f>
        <v>0</v>
      </c>
      <c r="L24" s="20" t="s">
        <v>14</v>
      </c>
      <c r="M24" s="21">
        <f>IF(E28="","",E28)</f>
        <v>3</v>
      </c>
      <c r="N24" s="162"/>
      <c r="O24" s="162"/>
      <c r="P24" s="162"/>
      <c r="Q24" s="168"/>
      <c r="R24" s="162"/>
      <c r="S24" s="162"/>
      <c r="T24" s="162"/>
      <c r="U24" s="145"/>
      <c r="V24" s="145"/>
      <c r="W24" s="26"/>
      <c r="X24" s="27"/>
    </row>
    <row r="25" spans="1:31" s="18" customFormat="1" ht="15.45" customHeight="1" x14ac:dyDescent="0.2">
      <c r="A25" s="146">
        <v>2</v>
      </c>
      <c r="B25" s="147" t="s">
        <v>86</v>
      </c>
      <c r="C25" s="148"/>
      <c r="D25" s="149"/>
      <c r="E25" s="153" t="str">
        <f>IF(E26&gt;G26,"○",IF(E26&lt;G26,"●",IF(E26="","","△")))</f>
        <v>●</v>
      </c>
      <c r="F25" s="154"/>
      <c r="G25" s="155"/>
      <c r="H25" s="156" t="s">
        <v>8</v>
      </c>
      <c r="I25" s="157"/>
      <c r="J25" s="163"/>
      <c r="K25" s="165" t="str">
        <f>IF(H27="○","●",IF(H27="●","○",IF(H27="","","△")))</f>
        <v>○</v>
      </c>
      <c r="L25" s="166"/>
      <c r="M25" s="167"/>
      <c r="N25" s="162">
        <v>1</v>
      </c>
      <c r="O25" s="162">
        <v>1</v>
      </c>
      <c r="P25" s="162">
        <v>0</v>
      </c>
      <c r="Q25" s="168">
        <v>3</v>
      </c>
      <c r="R25" s="162">
        <v>1</v>
      </c>
      <c r="S25" s="162">
        <v>1</v>
      </c>
      <c r="T25" s="162">
        <v>0</v>
      </c>
      <c r="U25" s="145">
        <v>2</v>
      </c>
      <c r="V25" s="145"/>
      <c r="W25" s="26"/>
      <c r="X25" s="27"/>
    </row>
    <row r="26" spans="1:31" s="18" customFormat="1" ht="15.45" customHeight="1" x14ac:dyDescent="0.2">
      <c r="A26" s="146"/>
      <c r="B26" s="150"/>
      <c r="C26" s="151"/>
      <c r="D26" s="152"/>
      <c r="E26" s="22">
        <v>0</v>
      </c>
      <c r="F26" s="20" t="s">
        <v>14</v>
      </c>
      <c r="G26" s="21">
        <v>1</v>
      </c>
      <c r="H26" s="159"/>
      <c r="I26" s="160"/>
      <c r="J26" s="164"/>
      <c r="K26" s="19">
        <f>IF(J28="","",J28)</f>
        <v>1</v>
      </c>
      <c r="L26" s="20" t="s">
        <v>14</v>
      </c>
      <c r="M26" s="21">
        <f>IF(H28="","",H28)</f>
        <v>0</v>
      </c>
      <c r="N26" s="162"/>
      <c r="O26" s="162"/>
      <c r="P26" s="162"/>
      <c r="Q26" s="168"/>
      <c r="R26" s="162"/>
      <c r="S26" s="162"/>
      <c r="T26" s="162"/>
      <c r="U26" s="145"/>
      <c r="V26" s="145"/>
      <c r="W26" s="26"/>
      <c r="X26" s="27"/>
    </row>
    <row r="27" spans="1:31" s="18" customFormat="1" ht="15.45" customHeight="1" x14ac:dyDescent="0.2">
      <c r="A27" s="146">
        <v>3</v>
      </c>
      <c r="B27" s="147" t="s">
        <v>87</v>
      </c>
      <c r="C27" s="148"/>
      <c r="D27" s="149"/>
      <c r="E27" s="153" t="str">
        <f>IF(E28&gt;G28,"○",IF(E28&lt;G28,"●",IF(E28="","","△")))</f>
        <v>○</v>
      </c>
      <c r="F27" s="154"/>
      <c r="G27" s="155"/>
      <c r="H27" s="153" t="str">
        <f>IF(H28&gt;J28,"○",IF(H28&lt;J28,"●",IF(H28="","","△")))</f>
        <v>●</v>
      </c>
      <c r="I27" s="154"/>
      <c r="J27" s="155"/>
      <c r="K27" s="156" t="s">
        <v>8</v>
      </c>
      <c r="L27" s="157"/>
      <c r="M27" s="158"/>
      <c r="N27" s="162">
        <v>1</v>
      </c>
      <c r="O27" s="162">
        <v>1</v>
      </c>
      <c r="P27" s="162">
        <v>0</v>
      </c>
      <c r="Q27" s="168">
        <v>3</v>
      </c>
      <c r="R27" s="162">
        <v>3</v>
      </c>
      <c r="S27" s="162">
        <v>1</v>
      </c>
      <c r="T27" s="162">
        <v>2</v>
      </c>
      <c r="U27" s="145">
        <v>1</v>
      </c>
      <c r="V27" s="145"/>
      <c r="W27" s="26"/>
      <c r="X27" s="27"/>
    </row>
    <row r="28" spans="1:31" s="18" customFormat="1" ht="15.45" customHeight="1" x14ac:dyDescent="0.2">
      <c r="A28" s="146"/>
      <c r="B28" s="150"/>
      <c r="C28" s="151"/>
      <c r="D28" s="152"/>
      <c r="E28" s="22">
        <v>3</v>
      </c>
      <c r="F28" s="20" t="s">
        <v>14</v>
      </c>
      <c r="G28" s="21">
        <v>0</v>
      </c>
      <c r="H28" s="22">
        <v>0</v>
      </c>
      <c r="I28" s="20" t="s">
        <v>14</v>
      </c>
      <c r="J28" s="21">
        <v>1</v>
      </c>
      <c r="K28" s="159"/>
      <c r="L28" s="160"/>
      <c r="M28" s="161"/>
      <c r="N28" s="162"/>
      <c r="O28" s="162"/>
      <c r="P28" s="162"/>
      <c r="Q28" s="168"/>
      <c r="R28" s="162"/>
      <c r="S28" s="162"/>
      <c r="T28" s="162"/>
      <c r="U28" s="145"/>
      <c r="V28" s="145"/>
      <c r="W28" s="26"/>
      <c r="X28" s="27"/>
    </row>
    <row r="29" spans="1:31" ht="15.45" customHeight="1" x14ac:dyDescent="0.2">
      <c r="A29" s="33"/>
      <c r="B29" s="34"/>
      <c r="C29" s="34"/>
      <c r="D29" s="34"/>
      <c r="E29" s="35"/>
      <c r="F29" s="35"/>
      <c r="G29" s="36"/>
      <c r="H29" s="36"/>
      <c r="I29" s="35"/>
      <c r="J29" s="35"/>
      <c r="K29" s="37"/>
      <c r="L29" s="37"/>
      <c r="M29" s="37"/>
      <c r="N29" s="37"/>
      <c r="O29" s="37"/>
      <c r="P29" s="34"/>
      <c r="Q29" s="34"/>
      <c r="R29" s="34"/>
      <c r="S29" s="35"/>
      <c r="T29" s="35"/>
      <c r="U29" s="135" t="s">
        <v>71</v>
      </c>
      <c r="V29" s="135"/>
      <c r="W29" s="135"/>
      <c r="X29" s="136" t="s">
        <v>76</v>
      </c>
      <c r="Y29" s="136"/>
      <c r="Z29" s="136"/>
    </row>
    <row r="30" spans="1:31" ht="15.45" customHeight="1" x14ac:dyDescent="0.2">
      <c r="A30" s="6" t="s">
        <v>61</v>
      </c>
      <c r="B30" s="6"/>
      <c r="C30" s="6"/>
      <c r="D30" s="101" t="s">
        <v>91</v>
      </c>
      <c r="E30" s="5"/>
      <c r="F30" s="5"/>
      <c r="G30" s="95" t="s">
        <v>92</v>
      </c>
      <c r="H30" s="5"/>
      <c r="I30" s="5"/>
      <c r="J30" s="5"/>
      <c r="K30" s="5"/>
      <c r="L30" s="38"/>
      <c r="M30" s="5"/>
      <c r="N30" s="5"/>
      <c r="O30" s="5"/>
      <c r="P30" s="5"/>
      <c r="Q30" s="5"/>
      <c r="R30" s="5"/>
      <c r="S30" s="5"/>
      <c r="T30" s="5"/>
      <c r="V30" s="94"/>
      <c r="W30" s="94"/>
      <c r="X30" s="94"/>
      <c r="Y30" s="94"/>
      <c r="Z30" s="94"/>
      <c r="AA30" s="38"/>
    </row>
    <row r="31" spans="1:31" ht="15.45" customHeight="1" x14ac:dyDescent="0.2">
      <c r="A31" s="86" t="s">
        <v>16</v>
      </c>
      <c r="B31" s="195" t="s">
        <v>17</v>
      </c>
      <c r="C31" s="196"/>
      <c r="D31" s="190" t="s">
        <v>53</v>
      </c>
      <c r="E31" s="191"/>
      <c r="F31" s="192" t="s">
        <v>18</v>
      </c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37" t="s">
        <v>88</v>
      </c>
      <c r="V31" s="138"/>
      <c r="W31" s="137" t="s">
        <v>89</v>
      </c>
      <c r="X31" s="138"/>
      <c r="Y31" s="137" t="s">
        <v>90</v>
      </c>
      <c r="Z31" s="138"/>
      <c r="AA31" s="39"/>
    </row>
    <row r="32" spans="1:31" ht="15.45" customHeight="1" x14ac:dyDescent="0.2">
      <c r="A32" s="40">
        <v>1</v>
      </c>
      <c r="B32" s="106">
        <v>0.375</v>
      </c>
      <c r="C32" s="107"/>
      <c r="D32" s="108" t="s">
        <v>19</v>
      </c>
      <c r="E32" s="109"/>
      <c r="F32" s="113" t="str">
        <f>B13</f>
        <v>鶴見東FC</v>
      </c>
      <c r="G32" s="114"/>
      <c r="H32" s="114"/>
      <c r="I32" s="114"/>
      <c r="J32" s="115"/>
      <c r="K32" s="113">
        <v>0</v>
      </c>
      <c r="L32" s="114"/>
      <c r="M32" s="97" t="s">
        <v>20</v>
      </c>
      <c r="N32" s="114">
        <v>1</v>
      </c>
      <c r="O32" s="115"/>
      <c r="P32" s="110" t="str">
        <f>B15</f>
        <v>FC. ZEUS</v>
      </c>
      <c r="Q32" s="111"/>
      <c r="R32" s="111"/>
      <c r="S32" s="111"/>
      <c r="T32" s="112"/>
      <c r="U32" s="119" t="str">
        <f>P34</f>
        <v>万騎が原FC</v>
      </c>
      <c r="V32" s="120"/>
      <c r="W32" s="119" t="str">
        <f>F33</f>
        <v>あざみ野キッカーズ</v>
      </c>
      <c r="X32" s="120"/>
      <c r="Y32" s="119" t="str">
        <f>P33</f>
        <v>KAZU SC</v>
      </c>
      <c r="Z32" s="120"/>
    </row>
    <row r="33" spans="1:36" ht="15.45" customHeight="1" x14ac:dyDescent="0.2">
      <c r="A33" s="40">
        <v>2</v>
      </c>
      <c r="B33" s="106">
        <f t="shared" ref="B33:B38" si="0">B32+TIME(0, 35, 0)</f>
        <v>0.39930555555555558</v>
      </c>
      <c r="C33" s="107"/>
      <c r="D33" s="108" t="s">
        <v>21</v>
      </c>
      <c r="E33" s="109"/>
      <c r="F33" s="113" t="str">
        <f>B27</f>
        <v>あざみ野キッカーズ</v>
      </c>
      <c r="G33" s="114"/>
      <c r="H33" s="114"/>
      <c r="I33" s="114"/>
      <c r="J33" s="115"/>
      <c r="K33" s="113">
        <v>0</v>
      </c>
      <c r="L33" s="114"/>
      <c r="M33" s="97" t="s">
        <v>20</v>
      </c>
      <c r="N33" s="114">
        <v>1</v>
      </c>
      <c r="O33" s="115"/>
      <c r="P33" s="113" t="str">
        <f>B25</f>
        <v>KAZU SC</v>
      </c>
      <c r="Q33" s="114"/>
      <c r="R33" s="114"/>
      <c r="S33" s="114"/>
      <c r="T33" s="115"/>
      <c r="U33" s="119" t="str">
        <f>F32</f>
        <v>鶴見東FC</v>
      </c>
      <c r="V33" s="120"/>
      <c r="W33" s="197" t="str">
        <f>P32</f>
        <v>FC. ZEUS</v>
      </c>
      <c r="X33" s="198"/>
      <c r="Y33" s="119" t="str">
        <f>F35</f>
        <v>FC本郷</v>
      </c>
      <c r="Z33" s="120"/>
      <c r="AA33" s="39"/>
    </row>
    <row r="34" spans="1:36" ht="15.45" customHeight="1" x14ac:dyDescent="0.2">
      <c r="A34" s="40">
        <v>3</v>
      </c>
      <c r="B34" s="106">
        <f t="shared" si="0"/>
        <v>0.42361111111111116</v>
      </c>
      <c r="C34" s="107"/>
      <c r="D34" s="108" t="s">
        <v>19</v>
      </c>
      <c r="E34" s="109"/>
      <c r="F34" s="113" t="str">
        <f>B13</f>
        <v>鶴見東FC</v>
      </c>
      <c r="G34" s="114"/>
      <c r="H34" s="114"/>
      <c r="I34" s="114"/>
      <c r="J34" s="115"/>
      <c r="K34" s="113">
        <v>0</v>
      </c>
      <c r="L34" s="114"/>
      <c r="M34" s="97" t="s">
        <v>20</v>
      </c>
      <c r="N34" s="114">
        <v>4</v>
      </c>
      <c r="O34" s="115"/>
      <c r="P34" s="116" t="str">
        <f>B17</f>
        <v>万騎が原FC</v>
      </c>
      <c r="Q34" s="117"/>
      <c r="R34" s="117"/>
      <c r="S34" s="117"/>
      <c r="T34" s="118"/>
      <c r="U34" s="119" t="str">
        <f>F33</f>
        <v>あざみ野キッカーズ</v>
      </c>
      <c r="V34" s="120"/>
      <c r="W34" s="119" t="str">
        <f>P33</f>
        <v>KAZU SC</v>
      </c>
      <c r="X34" s="120"/>
      <c r="Y34" s="119" t="str">
        <f>F35</f>
        <v>FC本郷</v>
      </c>
      <c r="Z34" s="120"/>
    </row>
    <row r="35" spans="1:36" ht="15.45" customHeight="1" x14ac:dyDescent="0.2">
      <c r="A35" s="40">
        <v>4</v>
      </c>
      <c r="B35" s="106">
        <f t="shared" si="0"/>
        <v>0.44791666666666674</v>
      </c>
      <c r="C35" s="107"/>
      <c r="D35" s="108" t="s">
        <v>21</v>
      </c>
      <c r="E35" s="109"/>
      <c r="F35" s="113" t="str">
        <f>B23</f>
        <v>FC本郷</v>
      </c>
      <c r="G35" s="114"/>
      <c r="H35" s="114"/>
      <c r="I35" s="114"/>
      <c r="J35" s="115"/>
      <c r="K35" s="113">
        <v>1</v>
      </c>
      <c r="L35" s="114"/>
      <c r="M35" s="97" t="s">
        <v>20</v>
      </c>
      <c r="N35" s="114">
        <v>0</v>
      </c>
      <c r="O35" s="115"/>
      <c r="P35" s="113" t="str">
        <f>B25</f>
        <v>KAZU SC</v>
      </c>
      <c r="Q35" s="114"/>
      <c r="R35" s="114"/>
      <c r="S35" s="114"/>
      <c r="T35" s="115"/>
      <c r="U35" s="197" t="str">
        <f>F36</f>
        <v>FC. ZEUS</v>
      </c>
      <c r="V35" s="198"/>
      <c r="W35" s="119" t="str">
        <f>F34</f>
        <v>鶴見東FC</v>
      </c>
      <c r="X35" s="120"/>
      <c r="Y35" s="119" t="str">
        <f>P34</f>
        <v>万騎が原FC</v>
      </c>
      <c r="Z35" s="120"/>
    </row>
    <row r="36" spans="1:36" ht="15.45" customHeight="1" x14ac:dyDescent="0.2">
      <c r="A36" s="40">
        <v>5</v>
      </c>
      <c r="B36" s="106">
        <f t="shared" si="0"/>
        <v>0.47222222222222232</v>
      </c>
      <c r="C36" s="107"/>
      <c r="D36" s="108" t="s">
        <v>19</v>
      </c>
      <c r="E36" s="109"/>
      <c r="F36" s="110" t="str">
        <f>B15</f>
        <v>FC. ZEUS</v>
      </c>
      <c r="G36" s="111"/>
      <c r="H36" s="111"/>
      <c r="I36" s="111"/>
      <c r="J36" s="112"/>
      <c r="K36" s="113">
        <v>1</v>
      </c>
      <c r="L36" s="114"/>
      <c r="M36" s="97" t="s">
        <v>20</v>
      </c>
      <c r="N36" s="114">
        <v>0</v>
      </c>
      <c r="O36" s="115"/>
      <c r="P36" s="116" t="str">
        <f>B17</f>
        <v>万騎が原FC</v>
      </c>
      <c r="Q36" s="117"/>
      <c r="R36" s="117"/>
      <c r="S36" s="117"/>
      <c r="T36" s="118"/>
      <c r="U36" s="119" t="str">
        <f>P37</f>
        <v>FC本郷</v>
      </c>
      <c r="V36" s="120"/>
      <c r="W36" s="119" t="str">
        <f>F37</f>
        <v>あざみ野キッカーズ</v>
      </c>
      <c r="X36" s="120"/>
      <c r="Y36" s="119" t="str">
        <f>F34</f>
        <v>鶴見東FC</v>
      </c>
      <c r="Z36" s="120"/>
    </row>
    <row r="37" spans="1:36" ht="15.45" customHeight="1" x14ac:dyDescent="0.2">
      <c r="A37" s="41">
        <v>6</v>
      </c>
      <c r="B37" s="106">
        <f t="shared" si="0"/>
        <v>0.4965277777777779</v>
      </c>
      <c r="C37" s="107"/>
      <c r="D37" s="130" t="s">
        <v>21</v>
      </c>
      <c r="E37" s="131"/>
      <c r="F37" s="132" t="str">
        <f>B27</f>
        <v>あざみ野キッカーズ</v>
      </c>
      <c r="G37" s="133"/>
      <c r="H37" s="133"/>
      <c r="I37" s="133"/>
      <c r="J37" s="134"/>
      <c r="K37" s="132">
        <v>3</v>
      </c>
      <c r="L37" s="133"/>
      <c r="M37" s="97" t="s">
        <v>20</v>
      </c>
      <c r="N37" s="133">
        <v>0</v>
      </c>
      <c r="O37" s="134"/>
      <c r="P37" s="113" t="str">
        <f>B23</f>
        <v>FC本郷</v>
      </c>
      <c r="Q37" s="114"/>
      <c r="R37" s="114"/>
      <c r="S37" s="114"/>
      <c r="T37" s="115"/>
      <c r="U37" s="119" t="str">
        <f>P35</f>
        <v>KAZU SC</v>
      </c>
      <c r="V37" s="120"/>
      <c r="W37" s="119" t="str">
        <f>P36</f>
        <v>万騎が原FC</v>
      </c>
      <c r="X37" s="120"/>
      <c r="Y37" s="197" t="str">
        <f>F36</f>
        <v>FC. ZEUS</v>
      </c>
      <c r="Z37" s="198"/>
      <c r="AA37" s="39"/>
    </row>
    <row r="38" spans="1:36" ht="15.45" customHeight="1" x14ac:dyDescent="0.2">
      <c r="A38" s="40"/>
      <c r="B38" s="106">
        <f t="shared" si="0"/>
        <v>0.52083333333333348</v>
      </c>
      <c r="C38" s="107"/>
      <c r="D38" s="126"/>
      <c r="E38" s="126"/>
      <c r="F38" s="127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9"/>
      <c r="U38" s="119"/>
      <c r="V38" s="120"/>
      <c r="W38" s="119"/>
      <c r="X38" s="120"/>
      <c r="Y38" s="119"/>
      <c r="Z38" s="120"/>
    </row>
    <row r="39" spans="1:36" ht="15.45" customHeight="1" x14ac:dyDescent="0.2">
      <c r="A39" s="42"/>
      <c r="B39" s="43"/>
      <c r="C39" s="43"/>
      <c r="D39" s="42"/>
      <c r="E39" s="42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36" ht="15.45" customHeight="1" x14ac:dyDescent="0.2">
      <c r="A40" s="44" t="s">
        <v>65</v>
      </c>
      <c r="B40" s="45"/>
      <c r="C40" s="45"/>
      <c r="D40" s="88"/>
      <c r="E40" s="88"/>
      <c r="F40" s="100" t="s">
        <v>62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99" t="s">
        <v>93</v>
      </c>
      <c r="R40" s="46"/>
      <c r="S40" s="46"/>
      <c r="V40" s="90"/>
      <c r="W40" s="90"/>
      <c r="X40" s="90"/>
      <c r="Y40" s="90"/>
      <c r="Z40" s="90"/>
    </row>
    <row r="41" spans="1:36" ht="15.45" customHeight="1" x14ac:dyDescent="0.2">
      <c r="A41" s="87" t="s">
        <v>16</v>
      </c>
      <c r="B41" s="195" t="s">
        <v>17</v>
      </c>
      <c r="C41" s="196"/>
      <c r="D41" s="190" t="s">
        <v>52</v>
      </c>
      <c r="E41" s="191"/>
      <c r="F41" s="192" t="s">
        <v>18</v>
      </c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4"/>
      <c r="U41" s="137" t="s">
        <v>88</v>
      </c>
      <c r="V41" s="138"/>
      <c r="W41" s="137" t="s">
        <v>89</v>
      </c>
      <c r="X41" s="138"/>
      <c r="Y41" s="137" t="s">
        <v>90</v>
      </c>
      <c r="Z41" s="138"/>
      <c r="AA41" s="39"/>
      <c r="AB41" s="12"/>
      <c r="AG41" s="12"/>
      <c r="AH41" s="12"/>
      <c r="AI41" s="12"/>
      <c r="AJ41" s="12"/>
    </row>
    <row r="42" spans="1:36" ht="15.45" customHeight="1" x14ac:dyDescent="0.2">
      <c r="A42" s="47" t="s">
        <v>22</v>
      </c>
      <c r="B42" s="121">
        <v>0.52083333333333337</v>
      </c>
      <c r="C42" s="122"/>
      <c r="D42" s="123" t="s">
        <v>23</v>
      </c>
      <c r="E42" s="124"/>
      <c r="F42" s="123" t="s">
        <v>106</v>
      </c>
      <c r="G42" s="125"/>
      <c r="H42" s="125"/>
      <c r="I42" s="125"/>
      <c r="J42" s="124"/>
      <c r="K42" s="123">
        <v>3</v>
      </c>
      <c r="L42" s="125"/>
      <c r="M42" s="89" t="s">
        <v>20</v>
      </c>
      <c r="N42" s="125">
        <v>0</v>
      </c>
      <c r="O42" s="124"/>
      <c r="P42" s="123" t="s">
        <v>107</v>
      </c>
      <c r="Q42" s="125"/>
      <c r="R42" s="125"/>
      <c r="S42" s="125"/>
      <c r="T42" s="124"/>
      <c r="U42" s="119" t="str">
        <f>F44</f>
        <v>FC. ZEUS</v>
      </c>
      <c r="V42" s="120"/>
      <c r="W42" s="119" t="str">
        <f>F43</f>
        <v>万騎が原FC</v>
      </c>
      <c r="X42" s="120"/>
      <c r="Y42" s="119" t="str">
        <f>P43</f>
        <v>FC本郷</v>
      </c>
      <c r="Z42" s="120"/>
      <c r="AA42" s="48"/>
      <c r="AB42" s="12"/>
      <c r="AG42" s="12"/>
      <c r="AH42" s="12"/>
      <c r="AI42" s="12"/>
      <c r="AJ42" s="12"/>
    </row>
    <row r="43" spans="1:36" ht="15.45" customHeight="1" x14ac:dyDescent="0.2">
      <c r="A43" s="40" t="s">
        <v>29</v>
      </c>
      <c r="B43" s="106">
        <f>B42+TIME(0, 35, 0)</f>
        <v>0.54513888888888895</v>
      </c>
      <c r="C43" s="107"/>
      <c r="D43" s="108" t="s">
        <v>30</v>
      </c>
      <c r="E43" s="109"/>
      <c r="F43" s="108" t="s">
        <v>108</v>
      </c>
      <c r="G43" s="188"/>
      <c r="H43" s="188"/>
      <c r="I43" s="188"/>
      <c r="J43" s="109"/>
      <c r="K43" s="108">
        <v>1</v>
      </c>
      <c r="L43" s="188"/>
      <c r="M43" s="229" t="s">
        <v>105</v>
      </c>
      <c r="N43" s="188">
        <v>1</v>
      </c>
      <c r="O43" s="109"/>
      <c r="P43" s="108" t="s">
        <v>109</v>
      </c>
      <c r="Q43" s="188"/>
      <c r="R43" s="188"/>
      <c r="S43" s="188"/>
      <c r="T43" s="109"/>
      <c r="U43" s="119" t="str">
        <f>F45</f>
        <v>あざみ野キッカーズ</v>
      </c>
      <c r="V43" s="120"/>
      <c r="W43" s="119" t="str">
        <f>F42</f>
        <v>鶴見東FC</v>
      </c>
      <c r="X43" s="120"/>
      <c r="Y43" s="119" t="str">
        <f>P42</f>
        <v>KAZU SC</v>
      </c>
      <c r="Z43" s="120"/>
      <c r="AA43" s="48"/>
      <c r="AB43" s="12"/>
      <c r="AG43" s="12"/>
      <c r="AH43" s="12"/>
      <c r="AI43" s="12"/>
      <c r="AJ43" s="12"/>
    </row>
    <row r="44" spans="1:36" ht="15.45" customHeight="1" x14ac:dyDescent="0.2">
      <c r="A44" s="40" t="s">
        <v>32</v>
      </c>
      <c r="B44" s="106">
        <f>B43+TIME(0, 35, 0)</f>
        <v>0.56944444444444453</v>
      </c>
      <c r="C44" s="107"/>
      <c r="D44" s="108" t="s">
        <v>33</v>
      </c>
      <c r="E44" s="109"/>
      <c r="F44" s="108" t="s">
        <v>110</v>
      </c>
      <c r="G44" s="188"/>
      <c r="H44" s="188"/>
      <c r="I44" s="188"/>
      <c r="J44" s="109"/>
      <c r="K44" s="108">
        <v>2</v>
      </c>
      <c r="L44" s="188"/>
      <c r="M44" s="89" t="s">
        <v>20</v>
      </c>
      <c r="N44" s="188">
        <v>1</v>
      </c>
      <c r="O44" s="109"/>
      <c r="P44" s="123" t="s">
        <v>106</v>
      </c>
      <c r="Q44" s="125"/>
      <c r="R44" s="125"/>
      <c r="S44" s="125"/>
      <c r="T44" s="124"/>
      <c r="U44" s="119" t="str">
        <f>F43</f>
        <v>万騎が原FC</v>
      </c>
      <c r="V44" s="120"/>
      <c r="W44" s="119" t="str">
        <f>F45</f>
        <v>あざみ野キッカーズ</v>
      </c>
      <c r="X44" s="120"/>
      <c r="Y44" s="119" t="str">
        <f>P43</f>
        <v>FC本郷</v>
      </c>
      <c r="Z44" s="120"/>
      <c r="AA44" s="49"/>
      <c r="AB44" s="12"/>
      <c r="AG44" s="12"/>
      <c r="AH44" s="12"/>
      <c r="AI44" s="12"/>
      <c r="AJ44" s="12"/>
    </row>
    <row r="45" spans="1:36" ht="15.45" customHeight="1" x14ac:dyDescent="0.2">
      <c r="A45" s="40" t="s">
        <v>34</v>
      </c>
      <c r="B45" s="106">
        <f>B44+TIME(0, 40, 0)</f>
        <v>0.59722222222222232</v>
      </c>
      <c r="C45" s="107"/>
      <c r="D45" s="108" t="s">
        <v>33</v>
      </c>
      <c r="E45" s="109"/>
      <c r="F45" s="108" t="s">
        <v>111</v>
      </c>
      <c r="G45" s="188"/>
      <c r="H45" s="188"/>
      <c r="I45" s="188"/>
      <c r="J45" s="109"/>
      <c r="K45" s="108">
        <v>0</v>
      </c>
      <c r="L45" s="188"/>
      <c r="M45" s="89" t="s">
        <v>20</v>
      </c>
      <c r="N45" s="188">
        <v>4</v>
      </c>
      <c r="O45" s="109"/>
      <c r="P45" s="108" t="s">
        <v>108</v>
      </c>
      <c r="Q45" s="188"/>
      <c r="R45" s="188"/>
      <c r="S45" s="188"/>
      <c r="T45" s="109"/>
      <c r="U45" s="119" t="s">
        <v>98</v>
      </c>
      <c r="V45" s="120"/>
      <c r="W45" s="119" t="s">
        <v>99</v>
      </c>
      <c r="X45" s="120"/>
      <c r="Y45" s="119" t="s">
        <v>99</v>
      </c>
      <c r="Z45" s="120"/>
      <c r="AA45" s="50"/>
      <c r="AB45" s="12"/>
      <c r="AG45" s="12"/>
      <c r="AH45" s="12"/>
      <c r="AI45" s="12"/>
      <c r="AJ45" s="12"/>
    </row>
    <row r="46" spans="1:36" ht="15.45" customHeight="1" x14ac:dyDescent="0.2">
      <c r="A46" s="40" t="s">
        <v>35</v>
      </c>
      <c r="B46" s="106">
        <f>B45+TIME(0, 55, 0)</f>
        <v>0.63541666666666674</v>
      </c>
      <c r="C46" s="107"/>
      <c r="D46" s="108" t="s">
        <v>36</v>
      </c>
      <c r="E46" s="109"/>
      <c r="F46" s="123" t="s">
        <v>106</v>
      </c>
      <c r="G46" s="125"/>
      <c r="H46" s="125"/>
      <c r="I46" s="125"/>
      <c r="J46" s="124"/>
      <c r="K46" s="108">
        <v>1</v>
      </c>
      <c r="L46" s="188"/>
      <c r="M46" s="89" t="s">
        <v>20</v>
      </c>
      <c r="N46" s="188">
        <v>0</v>
      </c>
      <c r="O46" s="109"/>
      <c r="P46" s="108" t="s">
        <v>111</v>
      </c>
      <c r="Q46" s="188"/>
      <c r="R46" s="188"/>
      <c r="S46" s="188"/>
      <c r="T46" s="109"/>
      <c r="U46" s="119" t="s">
        <v>98</v>
      </c>
      <c r="V46" s="120"/>
      <c r="W46" s="119" t="s">
        <v>100</v>
      </c>
      <c r="X46" s="120"/>
      <c r="Y46" s="119" t="s">
        <v>100</v>
      </c>
      <c r="Z46" s="120"/>
      <c r="AA46" s="50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1:36" ht="15.45" customHeight="1" x14ac:dyDescent="0.2">
      <c r="A47" s="40" t="s">
        <v>37</v>
      </c>
      <c r="B47" s="106">
        <f>B46+TIME(0, 35, 0)</f>
        <v>0.65972222222222232</v>
      </c>
      <c r="C47" s="107"/>
      <c r="D47" s="108" t="s">
        <v>38</v>
      </c>
      <c r="E47" s="109"/>
      <c r="F47" s="108" t="s">
        <v>110</v>
      </c>
      <c r="G47" s="188"/>
      <c r="H47" s="188"/>
      <c r="I47" s="188"/>
      <c r="J47" s="109"/>
      <c r="K47" s="108">
        <v>0</v>
      </c>
      <c r="L47" s="188"/>
      <c r="M47" s="89" t="s">
        <v>20</v>
      </c>
      <c r="N47" s="188">
        <v>1</v>
      </c>
      <c r="O47" s="109"/>
      <c r="P47" s="108" t="s">
        <v>108</v>
      </c>
      <c r="Q47" s="188"/>
      <c r="R47" s="188"/>
      <c r="S47" s="188"/>
      <c r="T47" s="109"/>
      <c r="U47" s="119" t="s">
        <v>99</v>
      </c>
      <c r="V47" s="120"/>
      <c r="W47" s="119" t="s">
        <v>101</v>
      </c>
      <c r="X47" s="120"/>
      <c r="Y47" s="119" t="s">
        <v>101</v>
      </c>
      <c r="Z47" s="120"/>
      <c r="AA47" s="50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ht="15.45" customHeight="1" x14ac:dyDescent="0.2">
      <c r="A48" s="40"/>
      <c r="B48" s="106">
        <f>B47+TIME(0, 40, 0)</f>
        <v>0.68750000000000011</v>
      </c>
      <c r="C48" s="107"/>
      <c r="D48" s="108" t="s">
        <v>39</v>
      </c>
      <c r="E48" s="109"/>
      <c r="F48" s="108" t="s">
        <v>40</v>
      </c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09"/>
      <c r="U48" s="119"/>
      <c r="V48" s="120"/>
      <c r="W48" s="119"/>
      <c r="X48" s="120"/>
      <c r="Y48" s="119"/>
      <c r="Z48" s="120"/>
      <c r="AA48" s="50"/>
    </row>
    <row r="49" spans="1:27" ht="15.45" customHeight="1" x14ac:dyDescent="0.2">
      <c r="A49" s="51"/>
      <c r="B49" s="52"/>
      <c r="C49" s="5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3"/>
      <c r="V49" s="53"/>
      <c r="W49" s="53"/>
      <c r="X49" s="53"/>
      <c r="Y49" s="54"/>
      <c r="Z49" s="54"/>
      <c r="AA49" s="50"/>
    </row>
    <row r="50" spans="1:27" s="58" customFormat="1" ht="15.45" customHeight="1" x14ac:dyDescent="0.3">
      <c r="A50" s="55" t="s">
        <v>41</v>
      </c>
      <c r="B50" s="91" t="s">
        <v>97</v>
      </c>
      <c r="C50" s="57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7"/>
      <c r="Z50" s="92"/>
      <c r="AA50" s="63"/>
    </row>
    <row r="51" spans="1:27" s="58" customFormat="1" ht="15.45" customHeight="1" x14ac:dyDescent="0.3">
      <c r="A51" s="59" t="s">
        <v>41</v>
      </c>
      <c r="B51" s="60" t="s">
        <v>68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4"/>
      <c r="Y51" s="64"/>
      <c r="Z51" s="65"/>
      <c r="AA51" s="63"/>
    </row>
    <row r="52" spans="1:27" s="58" customFormat="1" ht="15.45" customHeight="1" x14ac:dyDescent="0.3">
      <c r="A52" s="59" t="s">
        <v>41</v>
      </c>
      <c r="B52" s="103" t="s">
        <v>74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2"/>
      <c r="Y52" s="64"/>
      <c r="Z52" s="65"/>
      <c r="AA52" s="63"/>
    </row>
    <row r="53" spans="1:27" s="58" customFormat="1" ht="15.45" customHeight="1" x14ac:dyDescent="0.3">
      <c r="A53" s="66" t="s">
        <v>41</v>
      </c>
      <c r="B53" s="93" t="s">
        <v>75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68"/>
      <c r="Z53" s="69"/>
      <c r="AA53" s="63"/>
    </row>
    <row r="54" spans="1:27" ht="15" customHeight="1" x14ac:dyDescent="0.3">
      <c r="A54" s="70"/>
      <c r="B54" s="71"/>
      <c r="C54" s="71"/>
      <c r="D54" s="71"/>
      <c r="E54" s="71"/>
      <c r="F54" s="7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Y54" s="72"/>
      <c r="Z54" s="72"/>
      <c r="AA54" s="72"/>
    </row>
    <row r="55" spans="1:27" ht="22.5" customHeight="1" x14ac:dyDescent="0.3">
      <c r="A55" s="70"/>
      <c r="B55" s="71"/>
      <c r="C55" s="71"/>
      <c r="D55" s="71"/>
      <c r="E55" s="71"/>
      <c r="F55" s="7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72"/>
      <c r="Y55" s="72"/>
      <c r="Z55" s="72"/>
      <c r="AA55" s="72"/>
    </row>
    <row r="56" spans="1:27" ht="22.5" customHeight="1" x14ac:dyDescent="0.3">
      <c r="A56" s="70"/>
      <c r="B56" s="71"/>
      <c r="C56" s="71"/>
      <c r="D56" s="71"/>
      <c r="E56" s="71"/>
      <c r="F56" s="7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72"/>
      <c r="Y56" s="72"/>
      <c r="Z56" s="72"/>
      <c r="AA56" s="72"/>
    </row>
  </sheetData>
  <mergeCells count="244">
    <mergeCell ref="U48:V48"/>
    <mergeCell ref="W48:X48"/>
    <mergeCell ref="Y48:Z48"/>
    <mergeCell ref="U44:V44"/>
    <mergeCell ref="W44:X44"/>
    <mergeCell ref="Y44:Z44"/>
    <mergeCell ref="U45:V45"/>
    <mergeCell ref="W45:X45"/>
    <mergeCell ref="Y45:Z45"/>
    <mergeCell ref="U46:V46"/>
    <mergeCell ref="W46:X46"/>
    <mergeCell ref="Y46:Z46"/>
    <mergeCell ref="W47:X47"/>
    <mergeCell ref="Y47:Z47"/>
    <mergeCell ref="U41:V41"/>
    <mergeCell ref="W41:X41"/>
    <mergeCell ref="Y41:Z41"/>
    <mergeCell ref="U42:V42"/>
    <mergeCell ref="W42:X42"/>
    <mergeCell ref="Y42:Z42"/>
    <mergeCell ref="U43:V43"/>
    <mergeCell ref="W43:X43"/>
    <mergeCell ref="Y43:Z43"/>
    <mergeCell ref="U34:V34"/>
    <mergeCell ref="U35:V35"/>
    <mergeCell ref="U36:V36"/>
    <mergeCell ref="U37:V37"/>
    <mergeCell ref="W32:X32"/>
    <mergeCell ref="Y32:Z32"/>
    <mergeCell ref="W33:X33"/>
    <mergeCell ref="Y33:Z33"/>
    <mergeCell ref="W34:X34"/>
    <mergeCell ref="Y34:Z34"/>
    <mergeCell ref="W35:X35"/>
    <mergeCell ref="Y35:Z35"/>
    <mergeCell ref="W36:X36"/>
    <mergeCell ref="Y36:Z36"/>
    <mergeCell ref="W37:X37"/>
    <mergeCell ref="Y37:Z37"/>
    <mergeCell ref="B45:C45"/>
    <mergeCell ref="D45:E45"/>
    <mergeCell ref="F45:J45"/>
    <mergeCell ref="K45:L45"/>
    <mergeCell ref="N45:O45"/>
    <mergeCell ref="P45:T45"/>
    <mergeCell ref="B43:C43"/>
    <mergeCell ref="B44:C44"/>
    <mergeCell ref="B41:C41"/>
    <mergeCell ref="T27:T28"/>
    <mergeCell ref="K37:L37"/>
    <mergeCell ref="N37:O37"/>
    <mergeCell ref="P37:T37"/>
    <mergeCell ref="S15:S16"/>
    <mergeCell ref="T15:T16"/>
    <mergeCell ref="R21:R22"/>
    <mergeCell ref="S21:S22"/>
    <mergeCell ref="T21:T22"/>
    <mergeCell ref="R25:R26"/>
    <mergeCell ref="S25:S26"/>
    <mergeCell ref="T25:T26"/>
    <mergeCell ref="F31:T31"/>
    <mergeCell ref="F33:J33"/>
    <mergeCell ref="K33:L33"/>
    <mergeCell ref="U47:V47"/>
    <mergeCell ref="H11:J12"/>
    <mergeCell ref="K11:M12"/>
    <mergeCell ref="U21:V22"/>
    <mergeCell ref="O27:O28"/>
    <mergeCell ref="P27:P28"/>
    <mergeCell ref="Q27:Q28"/>
    <mergeCell ref="R27:R28"/>
    <mergeCell ref="D43:E43"/>
    <mergeCell ref="F43:J43"/>
    <mergeCell ref="K43:L43"/>
    <mergeCell ref="N43:O43"/>
    <mergeCell ref="P43:T43"/>
    <mergeCell ref="E11:G12"/>
    <mergeCell ref="D44:E44"/>
    <mergeCell ref="F44:J44"/>
    <mergeCell ref="K44:L44"/>
    <mergeCell ref="N44:O44"/>
    <mergeCell ref="P44:T44"/>
    <mergeCell ref="D41:E41"/>
    <mergeCell ref="F41:T41"/>
    <mergeCell ref="P21:P22"/>
    <mergeCell ref="Q21:Q22"/>
    <mergeCell ref="S27:S28"/>
    <mergeCell ref="B48:C48"/>
    <mergeCell ref="D48:E48"/>
    <mergeCell ref="F48:T48"/>
    <mergeCell ref="B46:C46"/>
    <mergeCell ref="D46:E46"/>
    <mergeCell ref="F46:J46"/>
    <mergeCell ref="K46:L46"/>
    <mergeCell ref="N46:O46"/>
    <mergeCell ref="P46:T46"/>
    <mergeCell ref="B47:C47"/>
    <mergeCell ref="D47:E47"/>
    <mergeCell ref="F47:J47"/>
    <mergeCell ref="K47:L47"/>
    <mergeCell ref="N47:O47"/>
    <mergeCell ref="P47:T47"/>
    <mergeCell ref="A13:A14"/>
    <mergeCell ref="B13:D14"/>
    <mergeCell ref="E13:G14"/>
    <mergeCell ref="H13:J13"/>
    <mergeCell ref="K13:M13"/>
    <mergeCell ref="N13:N14"/>
    <mergeCell ref="U13:V14"/>
    <mergeCell ref="A15:A16"/>
    <mergeCell ref="B15:D16"/>
    <mergeCell ref="E15:G15"/>
    <mergeCell ref="H15:J16"/>
    <mergeCell ref="K15:M15"/>
    <mergeCell ref="O13:O14"/>
    <mergeCell ref="P13:P14"/>
    <mergeCell ref="Q13:Q14"/>
    <mergeCell ref="R13:R14"/>
    <mergeCell ref="S13:S14"/>
    <mergeCell ref="U15:V16"/>
    <mergeCell ref="N15:N16"/>
    <mergeCell ref="O15:O16"/>
    <mergeCell ref="P15:P16"/>
    <mergeCell ref="Q15:Q16"/>
    <mergeCell ref="T13:T14"/>
    <mergeCell ref="R15:R16"/>
    <mergeCell ref="A1:Z1"/>
    <mergeCell ref="A2:D2"/>
    <mergeCell ref="A3:D3"/>
    <mergeCell ref="A4:D4"/>
    <mergeCell ref="A5:D5"/>
    <mergeCell ref="A8:D8"/>
    <mergeCell ref="A11:A12"/>
    <mergeCell ref="B11:D12"/>
    <mergeCell ref="N11:N12"/>
    <mergeCell ref="O11:O12"/>
    <mergeCell ref="P11:P12"/>
    <mergeCell ref="Q11:Q12"/>
    <mergeCell ref="R11:R12"/>
    <mergeCell ref="S11:S12"/>
    <mergeCell ref="T11:T12"/>
    <mergeCell ref="U11:V12"/>
    <mergeCell ref="A17:A18"/>
    <mergeCell ref="B17:D18"/>
    <mergeCell ref="E17:G17"/>
    <mergeCell ref="H17:J17"/>
    <mergeCell ref="K17:M18"/>
    <mergeCell ref="N17:N18"/>
    <mergeCell ref="U17:V18"/>
    <mergeCell ref="O17:O18"/>
    <mergeCell ref="P17:P18"/>
    <mergeCell ref="Q17:Q18"/>
    <mergeCell ref="R17:R18"/>
    <mergeCell ref="S17:S18"/>
    <mergeCell ref="T17:T18"/>
    <mergeCell ref="A23:A24"/>
    <mergeCell ref="B23:D24"/>
    <mergeCell ref="E23:G24"/>
    <mergeCell ref="H23:J23"/>
    <mergeCell ref="K23:M23"/>
    <mergeCell ref="N23:N24"/>
    <mergeCell ref="U23:V24"/>
    <mergeCell ref="O23:O24"/>
    <mergeCell ref="P23:P24"/>
    <mergeCell ref="Q23:Q24"/>
    <mergeCell ref="R23:R24"/>
    <mergeCell ref="S23:S24"/>
    <mergeCell ref="T23:T24"/>
    <mergeCell ref="A21:A22"/>
    <mergeCell ref="B21:D22"/>
    <mergeCell ref="E21:G22"/>
    <mergeCell ref="H21:J22"/>
    <mergeCell ref="K21:M22"/>
    <mergeCell ref="N21:N22"/>
    <mergeCell ref="O21:O22"/>
    <mergeCell ref="U25:V26"/>
    <mergeCell ref="A27:A28"/>
    <mergeCell ref="B27:D28"/>
    <mergeCell ref="E27:G27"/>
    <mergeCell ref="H27:J27"/>
    <mergeCell ref="K27:M28"/>
    <mergeCell ref="N27:N28"/>
    <mergeCell ref="U27:V28"/>
    <mergeCell ref="A25:A26"/>
    <mergeCell ref="B25:D26"/>
    <mergeCell ref="E25:G25"/>
    <mergeCell ref="H25:J26"/>
    <mergeCell ref="K25:M25"/>
    <mergeCell ref="N25:N26"/>
    <mergeCell ref="O25:O26"/>
    <mergeCell ref="P25:P26"/>
    <mergeCell ref="Q25:Q26"/>
    <mergeCell ref="U29:W29"/>
    <mergeCell ref="X29:Z29"/>
    <mergeCell ref="U31:V31"/>
    <mergeCell ref="W31:X31"/>
    <mergeCell ref="Y31:Z31"/>
    <mergeCell ref="U32:V32"/>
    <mergeCell ref="N33:O33"/>
    <mergeCell ref="P33:T33"/>
    <mergeCell ref="B32:C32"/>
    <mergeCell ref="D32:E32"/>
    <mergeCell ref="F32:J32"/>
    <mergeCell ref="K32:L32"/>
    <mergeCell ref="N32:O32"/>
    <mergeCell ref="P32:T32"/>
    <mergeCell ref="B31:C31"/>
    <mergeCell ref="D31:E31"/>
    <mergeCell ref="B33:C33"/>
    <mergeCell ref="D33:E33"/>
    <mergeCell ref="U33:V33"/>
    <mergeCell ref="B42:C42"/>
    <mergeCell ref="D42:E42"/>
    <mergeCell ref="B35:C35"/>
    <mergeCell ref="D35:E35"/>
    <mergeCell ref="F35:J35"/>
    <mergeCell ref="K35:L35"/>
    <mergeCell ref="N35:O35"/>
    <mergeCell ref="P35:T35"/>
    <mergeCell ref="B34:C34"/>
    <mergeCell ref="D34:E34"/>
    <mergeCell ref="F34:J34"/>
    <mergeCell ref="K34:L34"/>
    <mergeCell ref="N34:O34"/>
    <mergeCell ref="P34:T34"/>
    <mergeCell ref="F42:J42"/>
    <mergeCell ref="K42:L42"/>
    <mergeCell ref="N42:O42"/>
    <mergeCell ref="P42:T42"/>
    <mergeCell ref="B38:C38"/>
    <mergeCell ref="D38:E38"/>
    <mergeCell ref="F38:T38"/>
    <mergeCell ref="B37:C37"/>
    <mergeCell ref="D37:E37"/>
    <mergeCell ref="F37:J37"/>
    <mergeCell ref="B36:C36"/>
    <mergeCell ref="D36:E36"/>
    <mergeCell ref="F36:J36"/>
    <mergeCell ref="K36:L36"/>
    <mergeCell ref="N36:O36"/>
    <mergeCell ref="P36:T36"/>
    <mergeCell ref="U38:V38"/>
    <mergeCell ref="W38:X38"/>
    <mergeCell ref="Y38:Z38"/>
  </mergeCells>
  <phoneticPr fontId="3"/>
  <printOptions horizontalCentered="1"/>
  <pageMargins left="0.27559055118110237" right="0.19685039370078741" top="0.39370078740157483" bottom="0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C45"/>
  <sheetViews>
    <sheetView showRuler="0" topLeftCell="A16" zoomScaleNormal="100" zoomScaleSheetLayoutView="100" workbookViewId="0">
      <selection activeCell="W44" sqref="W44"/>
    </sheetView>
  </sheetViews>
  <sheetFormatPr defaultColWidth="3.33203125" defaultRowHeight="15" x14ac:dyDescent="0.2"/>
  <cols>
    <col min="1" max="16384" width="3.33203125" style="1"/>
  </cols>
  <sheetData>
    <row r="1" spans="1:55" ht="33" customHeight="1" x14ac:dyDescent="0.2">
      <c r="A1" s="169" t="s">
        <v>96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1"/>
      <c r="AH1" s="76"/>
      <c r="AI1" s="76"/>
    </row>
    <row r="2" spans="1:55" ht="16.95" customHeight="1" x14ac:dyDescent="0.2"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</row>
    <row r="3" spans="1:55" ht="16.95" customHeight="1" x14ac:dyDescent="0.2"/>
    <row r="4" spans="1:55" ht="16.95" customHeight="1" x14ac:dyDescent="0.2">
      <c r="M4" s="243" t="s">
        <v>108</v>
      </c>
      <c r="N4" s="205"/>
      <c r="O4" s="205"/>
      <c r="P4" s="205"/>
      <c r="Q4" s="205"/>
      <c r="R4" s="206"/>
      <c r="S4" s="81"/>
    </row>
    <row r="5" spans="1:55" ht="16.95" customHeight="1" x14ac:dyDescent="0.2">
      <c r="M5" s="207"/>
      <c r="N5" s="208"/>
      <c r="O5" s="208"/>
      <c r="P5" s="208"/>
      <c r="Q5" s="208"/>
      <c r="R5" s="209"/>
      <c r="S5" s="81"/>
    </row>
    <row r="6" spans="1:55" ht="16.95" customHeight="1" x14ac:dyDescent="0.2">
      <c r="O6" s="8"/>
      <c r="P6" s="240"/>
    </row>
    <row r="7" spans="1:55" ht="16.95" customHeight="1" thickBot="1" x14ac:dyDescent="0.25">
      <c r="G7" s="73"/>
      <c r="H7" s="73"/>
      <c r="I7" s="73"/>
      <c r="J7" s="73"/>
      <c r="K7" s="73"/>
      <c r="L7" s="73"/>
      <c r="M7" s="73"/>
      <c r="N7" s="73"/>
      <c r="O7" s="73"/>
      <c r="P7" s="242"/>
      <c r="Q7" s="239"/>
      <c r="R7" s="239"/>
      <c r="S7" s="239"/>
      <c r="T7" s="239"/>
      <c r="U7" s="239"/>
      <c r="V7" s="239"/>
      <c r="W7" s="239"/>
      <c r="X7" s="8"/>
    </row>
    <row r="8" spans="1:55" ht="16.95" customHeight="1" thickTop="1" x14ac:dyDescent="0.2">
      <c r="F8" s="8">
        <v>0</v>
      </c>
      <c r="G8" s="240"/>
      <c r="O8" s="210" t="s">
        <v>42</v>
      </c>
      <c r="P8" s="214"/>
      <c r="X8" s="241"/>
      <c r="Y8" s="2">
        <v>1</v>
      </c>
    </row>
    <row r="9" spans="1:55" ht="16.95" customHeight="1" x14ac:dyDescent="0.2">
      <c r="F9" s="8"/>
      <c r="G9" s="237"/>
      <c r="O9" s="211"/>
      <c r="P9" s="211"/>
      <c r="X9" s="230"/>
    </row>
    <row r="10" spans="1:55" ht="16.95" customHeight="1" x14ac:dyDescent="0.2">
      <c r="F10" s="8"/>
      <c r="G10" s="237"/>
      <c r="N10" s="212" t="s">
        <v>43</v>
      </c>
      <c r="O10" s="212"/>
      <c r="P10" s="212"/>
      <c r="Q10" s="212"/>
      <c r="X10" s="230"/>
    </row>
    <row r="11" spans="1:55" ht="16.95" customHeight="1" thickBot="1" x14ac:dyDescent="0.25">
      <c r="F11" s="8"/>
      <c r="G11" s="237"/>
      <c r="L11" s="8"/>
      <c r="M11" s="8"/>
      <c r="N11" s="218">
        <v>0.65972222222222221</v>
      </c>
      <c r="O11" s="213"/>
      <c r="P11" s="213"/>
      <c r="Q11" s="213"/>
      <c r="R11" s="73"/>
      <c r="S11" s="73"/>
      <c r="X11" s="230"/>
    </row>
    <row r="12" spans="1:55" ht="16.95" customHeight="1" thickTop="1" x14ac:dyDescent="0.2">
      <c r="F12" s="8"/>
      <c r="G12" s="237"/>
      <c r="K12" s="1">
        <v>1</v>
      </c>
      <c r="L12" s="232"/>
      <c r="M12" s="233"/>
      <c r="N12" s="233"/>
      <c r="O12" s="214" t="s">
        <v>48</v>
      </c>
      <c r="P12" s="214"/>
      <c r="R12" s="7"/>
      <c r="S12" s="74"/>
      <c r="T12" s="2">
        <v>0</v>
      </c>
      <c r="W12" s="8"/>
      <c r="X12" s="230"/>
    </row>
    <row r="13" spans="1:55" ht="16.95" customHeight="1" x14ac:dyDescent="0.2">
      <c r="F13" s="8"/>
      <c r="G13" s="237"/>
      <c r="K13" s="8"/>
      <c r="L13" s="237"/>
      <c r="O13" s="211"/>
      <c r="P13" s="211"/>
      <c r="R13" s="8"/>
      <c r="S13" s="9"/>
      <c r="W13" s="8"/>
      <c r="X13" s="230"/>
    </row>
    <row r="14" spans="1:55" ht="16.95" customHeight="1" x14ac:dyDescent="0.2">
      <c r="F14" s="8"/>
      <c r="G14" s="237"/>
      <c r="K14" s="8"/>
      <c r="L14" s="237"/>
      <c r="N14" s="212" t="s">
        <v>49</v>
      </c>
      <c r="O14" s="212"/>
      <c r="P14" s="212"/>
      <c r="Q14" s="212"/>
      <c r="R14" s="8"/>
      <c r="S14" s="9"/>
      <c r="W14" s="8"/>
      <c r="X14" s="230"/>
    </row>
    <row r="15" spans="1:55" ht="16.95" customHeight="1" thickBot="1" x14ac:dyDescent="0.25">
      <c r="C15" s="8"/>
      <c r="D15" s="239"/>
      <c r="E15" s="239"/>
      <c r="F15" s="235"/>
      <c r="G15" s="73"/>
      <c r="H15" s="73"/>
      <c r="I15" s="73"/>
      <c r="J15" s="73"/>
      <c r="K15" s="8"/>
      <c r="L15" s="237"/>
      <c r="N15" s="216">
        <v>0.63541666666666663</v>
      </c>
      <c r="O15" s="217"/>
      <c r="P15" s="217"/>
      <c r="Q15" s="217"/>
      <c r="R15" s="8"/>
      <c r="S15" s="9"/>
      <c r="U15" s="8"/>
      <c r="V15" s="239"/>
      <c r="W15" s="239"/>
      <c r="X15" s="235"/>
      <c r="Y15" s="73"/>
      <c r="Z15" s="73"/>
      <c r="AA15" s="73"/>
      <c r="AB15" s="73"/>
    </row>
    <row r="16" spans="1:55" ht="16.95" customHeight="1" thickTop="1" x14ac:dyDescent="0.2">
      <c r="B16" s="8">
        <v>2</v>
      </c>
      <c r="C16" s="232"/>
      <c r="F16" s="214" t="s">
        <v>44</v>
      </c>
      <c r="G16" s="210"/>
      <c r="J16" s="236"/>
      <c r="K16" s="2">
        <v>1</v>
      </c>
      <c r="L16" s="223" t="s">
        <v>95</v>
      </c>
      <c r="M16" s="223"/>
      <c r="N16" s="223"/>
      <c r="O16" s="223"/>
      <c r="P16" s="223"/>
      <c r="Q16" s="223"/>
      <c r="R16" s="223"/>
      <c r="S16" s="223"/>
      <c r="T16" s="8">
        <v>4</v>
      </c>
      <c r="U16" s="232"/>
      <c r="X16" s="214" t="s">
        <v>45</v>
      </c>
      <c r="Y16" s="210"/>
      <c r="AB16" s="74"/>
      <c r="AC16" s="2">
        <v>0</v>
      </c>
    </row>
    <row r="17" spans="2:29" ht="16.95" customHeight="1" x14ac:dyDescent="0.2">
      <c r="B17" s="8"/>
      <c r="C17" s="237"/>
      <c r="F17" s="211"/>
      <c r="G17" s="211"/>
      <c r="J17" s="230"/>
      <c r="L17" s="223"/>
      <c r="M17" s="223"/>
      <c r="N17" s="223"/>
      <c r="O17" s="223"/>
      <c r="P17" s="223"/>
      <c r="Q17" s="223"/>
      <c r="R17" s="223"/>
      <c r="S17" s="223"/>
      <c r="T17" s="8"/>
      <c r="U17" s="237"/>
      <c r="X17" s="211"/>
      <c r="Y17" s="211"/>
      <c r="AB17" s="9"/>
    </row>
    <row r="18" spans="2:29" ht="16.95" customHeight="1" x14ac:dyDescent="0.2">
      <c r="B18" s="8"/>
      <c r="C18" s="237"/>
      <c r="E18" s="212" t="s">
        <v>33</v>
      </c>
      <c r="F18" s="212"/>
      <c r="G18" s="212"/>
      <c r="H18" s="212"/>
      <c r="I18" s="78"/>
      <c r="J18" s="230"/>
      <c r="T18" s="8"/>
      <c r="U18" s="237"/>
      <c r="W18" s="215" t="s">
        <v>33</v>
      </c>
      <c r="X18" s="215"/>
      <c r="Y18" s="215"/>
      <c r="Z18" s="215"/>
      <c r="AA18" s="80"/>
      <c r="AB18" s="9"/>
    </row>
    <row r="19" spans="2:29" ht="16.95" customHeight="1" thickBot="1" x14ac:dyDescent="0.25">
      <c r="B19" s="8"/>
      <c r="C19" s="237"/>
      <c r="E19" s="216">
        <v>0.56944444444444442</v>
      </c>
      <c r="F19" s="217"/>
      <c r="G19" s="217"/>
      <c r="H19" s="217"/>
      <c r="I19" s="234"/>
      <c r="J19" s="235"/>
      <c r="K19" s="73"/>
      <c r="L19" s="73"/>
      <c r="M19" s="73"/>
      <c r="R19" s="239"/>
      <c r="S19" s="239"/>
      <c r="T19" s="235"/>
      <c r="U19" s="73"/>
      <c r="V19" s="8"/>
      <c r="W19" s="218">
        <v>0.59722222222222221</v>
      </c>
      <c r="X19" s="219"/>
      <c r="Y19" s="219"/>
      <c r="Z19" s="219"/>
      <c r="AA19" s="80"/>
      <c r="AB19" s="9"/>
    </row>
    <row r="20" spans="2:29" ht="16.95" customHeight="1" thickTop="1" x14ac:dyDescent="0.2">
      <c r="B20" s="8"/>
      <c r="C20" s="237"/>
      <c r="G20" s="230">
        <v>3</v>
      </c>
      <c r="H20" s="232"/>
      <c r="I20" s="8"/>
      <c r="J20" s="214" t="s">
        <v>46</v>
      </c>
      <c r="K20" s="210"/>
      <c r="L20" s="79"/>
      <c r="M20" s="74"/>
      <c r="N20" s="2">
        <v>0</v>
      </c>
      <c r="Q20" s="230">
        <v>1</v>
      </c>
      <c r="R20" s="1" t="s">
        <v>113</v>
      </c>
      <c r="T20" s="214" t="s">
        <v>47</v>
      </c>
      <c r="U20" s="210"/>
      <c r="V20" s="79"/>
      <c r="W20" s="244" t="s">
        <v>114</v>
      </c>
      <c r="X20" s="1">
        <v>1</v>
      </c>
      <c r="AB20" s="9"/>
    </row>
    <row r="21" spans="2:29" ht="16.95" customHeight="1" x14ac:dyDescent="0.2">
      <c r="B21" s="8"/>
      <c r="C21" s="237"/>
      <c r="G21" s="230"/>
      <c r="J21" s="211"/>
      <c r="K21" s="211"/>
      <c r="L21" s="77"/>
      <c r="M21" s="9"/>
      <c r="Q21" s="230"/>
      <c r="T21" s="211"/>
      <c r="U21" s="211"/>
      <c r="V21" s="77"/>
      <c r="W21" s="9"/>
      <c r="AB21" s="9"/>
    </row>
    <row r="22" spans="2:29" ht="16.95" customHeight="1" x14ac:dyDescent="0.2">
      <c r="B22" s="8"/>
      <c r="C22" s="237"/>
      <c r="G22" s="230"/>
      <c r="H22" s="215" t="s">
        <v>23</v>
      </c>
      <c r="I22" s="215"/>
      <c r="J22" s="212"/>
      <c r="K22" s="212"/>
      <c r="L22" s="212"/>
      <c r="M22" s="221"/>
      <c r="Q22" s="230"/>
      <c r="R22" s="215" t="s">
        <v>23</v>
      </c>
      <c r="S22" s="215"/>
      <c r="T22" s="212"/>
      <c r="U22" s="212"/>
      <c r="V22" s="212"/>
      <c r="W22" s="221"/>
      <c r="AB22" s="9"/>
    </row>
    <row r="23" spans="2:29" ht="16.95" customHeight="1" x14ac:dyDescent="0.2">
      <c r="B23" s="8"/>
      <c r="C23" s="238"/>
      <c r="G23" s="231"/>
      <c r="H23" s="218">
        <v>0.52083333333333337</v>
      </c>
      <c r="I23" s="218"/>
      <c r="J23" s="217"/>
      <c r="K23" s="217"/>
      <c r="L23" s="217"/>
      <c r="M23" s="222"/>
      <c r="P23" s="75"/>
      <c r="Q23" s="231"/>
      <c r="R23" s="218">
        <v>0.54513888888888895</v>
      </c>
      <c r="S23" s="218"/>
      <c r="T23" s="217"/>
      <c r="U23" s="217"/>
      <c r="V23" s="217"/>
      <c r="W23" s="222"/>
      <c r="AB23" s="9"/>
    </row>
    <row r="24" spans="2:29" ht="16.95" customHeight="1" x14ac:dyDescent="0.2">
      <c r="B24" s="203" t="s">
        <v>26</v>
      </c>
      <c r="C24" s="204"/>
      <c r="D24" s="102"/>
      <c r="G24" s="203" t="s">
        <v>24</v>
      </c>
      <c r="H24" s="204"/>
      <c r="I24" s="102"/>
      <c r="M24" s="203" t="s">
        <v>25</v>
      </c>
      <c r="N24" s="204"/>
      <c r="Q24" s="203" t="s">
        <v>28</v>
      </c>
      <c r="R24" s="204"/>
      <c r="S24" s="102"/>
      <c r="W24" s="203" t="s">
        <v>31</v>
      </c>
      <c r="X24" s="204"/>
      <c r="AB24" s="203" t="s">
        <v>27</v>
      </c>
      <c r="AC24" s="204"/>
    </row>
    <row r="25" spans="2:29" ht="16.95" customHeight="1" x14ac:dyDescent="0.2">
      <c r="B25" s="199" t="s">
        <v>112</v>
      </c>
      <c r="C25" s="200"/>
      <c r="D25" s="102"/>
      <c r="G25" s="199" t="s">
        <v>84</v>
      </c>
      <c r="H25" s="200"/>
      <c r="I25" s="224" t="s">
        <v>94</v>
      </c>
      <c r="J25" s="223"/>
      <c r="K25" s="223"/>
      <c r="L25" s="225"/>
      <c r="M25" s="199" t="s">
        <v>86</v>
      </c>
      <c r="N25" s="200"/>
      <c r="Q25" s="199" t="s">
        <v>77</v>
      </c>
      <c r="R25" s="200"/>
      <c r="S25" s="102"/>
      <c r="W25" s="199" t="s">
        <v>85</v>
      </c>
      <c r="X25" s="200"/>
      <c r="AB25" s="199" t="s">
        <v>87</v>
      </c>
      <c r="AC25" s="200"/>
    </row>
    <row r="26" spans="2:29" ht="16.95" customHeight="1" x14ac:dyDescent="0.2">
      <c r="B26" s="199"/>
      <c r="C26" s="200"/>
      <c r="D26" s="102"/>
      <c r="G26" s="199"/>
      <c r="H26" s="200"/>
      <c r="I26" s="224"/>
      <c r="J26" s="223"/>
      <c r="K26" s="223"/>
      <c r="L26" s="225"/>
      <c r="M26" s="199"/>
      <c r="N26" s="200"/>
      <c r="Q26" s="199"/>
      <c r="R26" s="200"/>
      <c r="S26" s="102"/>
      <c r="W26" s="199"/>
      <c r="X26" s="200"/>
      <c r="AB26" s="199"/>
      <c r="AC26" s="200"/>
    </row>
    <row r="27" spans="2:29" ht="16.95" customHeight="1" x14ac:dyDescent="0.2">
      <c r="B27" s="199"/>
      <c r="C27" s="200"/>
      <c r="D27" s="102"/>
      <c r="G27" s="199"/>
      <c r="H27" s="200"/>
      <c r="I27" s="224"/>
      <c r="J27" s="223"/>
      <c r="K27" s="223"/>
      <c r="L27" s="225"/>
      <c r="M27" s="199"/>
      <c r="N27" s="200"/>
      <c r="Q27" s="199"/>
      <c r="R27" s="200"/>
      <c r="S27" s="102"/>
      <c r="W27" s="199"/>
      <c r="X27" s="200"/>
      <c r="AB27" s="199"/>
      <c r="AC27" s="200"/>
    </row>
    <row r="28" spans="2:29" ht="16.95" customHeight="1" x14ac:dyDescent="0.2">
      <c r="B28" s="199"/>
      <c r="C28" s="200"/>
      <c r="D28" s="102"/>
      <c r="G28" s="199"/>
      <c r="H28" s="200"/>
      <c r="I28" s="224"/>
      <c r="J28" s="223"/>
      <c r="K28" s="223"/>
      <c r="L28" s="225"/>
      <c r="M28" s="199"/>
      <c r="N28" s="200"/>
      <c r="Q28" s="199"/>
      <c r="R28" s="200"/>
      <c r="S28" s="102"/>
      <c r="W28" s="199"/>
      <c r="X28" s="200"/>
      <c r="AB28" s="199"/>
      <c r="AC28" s="200"/>
    </row>
    <row r="29" spans="2:29" ht="16.95" customHeight="1" x14ac:dyDescent="0.2">
      <c r="B29" s="199"/>
      <c r="C29" s="200"/>
      <c r="D29" s="102"/>
      <c r="G29" s="199"/>
      <c r="H29" s="200"/>
      <c r="I29" s="224"/>
      <c r="J29" s="223"/>
      <c r="K29" s="223"/>
      <c r="L29" s="225"/>
      <c r="M29" s="199"/>
      <c r="N29" s="200"/>
      <c r="Q29" s="199"/>
      <c r="R29" s="200"/>
      <c r="S29" s="102"/>
      <c r="W29" s="199"/>
      <c r="X29" s="200"/>
      <c r="AB29" s="199"/>
      <c r="AC29" s="200"/>
    </row>
    <row r="30" spans="2:29" ht="16.95" customHeight="1" x14ac:dyDescent="0.2">
      <c r="B30" s="199"/>
      <c r="C30" s="200"/>
      <c r="G30" s="199"/>
      <c r="H30" s="200"/>
      <c r="M30" s="199"/>
      <c r="N30" s="200"/>
      <c r="Q30" s="199"/>
      <c r="R30" s="200"/>
      <c r="W30" s="199"/>
      <c r="X30" s="200"/>
      <c r="AB30" s="199"/>
      <c r="AC30" s="200"/>
    </row>
    <row r="31" spans="2:29" ht="16.95" customHeight="1" x14ac:dyDescent="0.2">
      <c r="B31" s="201"/>
      <c r="C31" s="202"/>
      <c r="G31" s="201"/>
      <c r="H31" s="202"/>
      <c r="M31" s="201"/>
      <c r="N31" s="202"/>
      <c r="Q31" s="201"/>
      <c r="R31" s="202"/>
      <c r="W31" s="201"/>
      <c r="X31" s="202"/>
      <c r="AB31" s="201"/>
      <c r="AC31" s="202"/>
    </row>
    <row r="32" spans="2:29" ht="16.95" customHeight="1" x14ac:dyDescent="0.2">
      <c r="AB32" s="8"/>
      <c r="AC32" s="8"/>
    </row>
    <row r="33" spans="2:30" ht="16.95" customHeight="1" x14ac:dyDescent="0.2">
      <c r="B33" s="1" t="s">
        <v>63</v>
      </c>
      <c r="C33" s="1" t="s">
        <v>62</v>
      </c>
      <c r="AB33" s="8"/>
      <c r="AC33" s="8"/>
    </row>
    <row r="34" spans="2:30" ht="16.95" customHeight="1" x14ac:dyDescent="0.2">
      <c r="B34" s="1" t="s">
        <v>64</v>
      </c>
      <c r="C34" s="96" t="s">
        <v>69</v>
      </c>
      <c r="AB34" s="8"/>
      <c r="AC34" s="8"/>
    </row>
    <row r="35" spans="2:30" ht="16.95" customHeight="1" x14ac:dyDescent="0.2">
      <c r="B35" s="1" t="s">
        <v>63</v>
      </c>
      <c r="C35" s="1" t="s">
        <v>72</v>
      </c>
      <c r="AB35" s="8"/>
      <c r="AC35" s="8"/>
    </row>
    <row r="36" spans="2:30" ht="16.95" customHeight="1" x14ac:dyDescent="0.2"/>
    <row r="37" spans="2:30" ht="30" customHeight="1" x14ac:dyDescent="0.2">
      <c r="B37" s="220" t="s">
        <v>58</v>
      </c>
      <c r="C37" s="220"/>
      <c r="D37" s="220"/>
      <c r="E37" s="226" t="s">
        <v>59</v>
      </c>
      <c r="F37" s="227"/>
      <c r="G37" s="227"/>
      <c r="H37" s="227"/>
      <c r="I37" s="227"/>
      <c r="J37" s="227"/>
      <c r="K37" s="227"/>
      <c r="L37" s="227"/>
      <c r="M37" s="227"/>
      <c r="N37" s="228"/>
      <c r="O37" s="226" t="s">
        <v>66</v>
      </c>
      <c r="P37" s="227"/>
      <c r="Q37" s="227"/>
      <c r="R37" s="227"/>
      <c r="S37" s="227"/>
      <c r="T37" s="227"/>
      <c r="U37" s="227"/>
      <c r="V37" s="228"/>
      <c r="W37" s="226" t="s">
        <v>73</v>
      </c>
      <c r="X37" s="227"/>
      <c r="Y37" s="227"/>
      <c r="Z37" s="227"/>
      <c r="AA37" s="227"/>
      <c r="AB37" s="227"/>
      <c r="AC37" s="227"/>
      <c r="AD37" s="228"/>
    </row>
    <row r="38" spans="2:30" ht="30" customHeight="1" x14ac:dyDescent="0.2">
      <c r="B38" s="220" t="s">
        <v>54</v>
      </c>
      <c r="C38" s="220"/>
      <c r="D38" s="220"/>
      <c r="E38" s="226" t="s">
        <v>77</v>
      </c>
      <c r="F38" s="227"/>
      <c r="G38" s="227"/>
      <c r="H38" s="227"/>
      <c r="I38" s="227"/>
      <c r="J38" s="227"/>
      <c r="K38" s="227"/>
      <c r="L38" s="227"/>
      <c r="M38" s="227"/>
      <c r="N38" s="228"/>
      <c r="O38" s="226" t="s">
        <v>118</v>
      </c>
      <c r="P38" s="227"/>
      <c r="Q38" s="227"/>
      <c r="R38" s="227"/>
      <c r="S38" s="227"/>
      <c r="T38" s="227"/>
      <c r="U38" s="227"/>
      <c r="V38" s="228"/>
      <c r="W38" s="226" t="s">
        <v>117</v>
      </c>
      <c r="X38" s="227"/>
      <c r="Y38" s="227"/>
      <c r="Z38" s="227"/>
      <c r="AA38" s="227"/>
      <c r="AB38" s="227"/>
      <c r="AC38" s="227"/>
      <c r="AD38" s="228"/>
    </row>
    <row r="39" spans="2:30" ht="30" customHeight="1" x14ac:dyDescent="0.2">
      <c r="B39" s="220" t="s">
        <v>55</v>
      </c>
      <c r="C39" s="220"/>
      <c r="D39" s="220"/>
      <c r="E39" s="226" t="s">
        <v>104</v>
      </c>
      <c r="F39" s="227"/>
      <c r="G39" s="227"/>
      <c r="H39" s="227"/>
      <c r="I39" s="227"/>
      <c r="J39" s="227"/>
      <c r="K39" s="227"/>
      <c r="L39" s="227"/>
      <c r="M39" s="227"/>
      <c r="N39" s="228"/>
      <c r="O39" s="226" t="s">
        <v>124</v>
      </c>
      <c r="P39" s="227"/>
      <c r="Q39" s="227"/>
      <c r="R39" s="227"/>
      <c r="S39" s="227"/>
      <c r="T39" s="227"/>
      <c r="U39" s="227"/>
      <c r="V39" s="228"/>
      <c r="W39" s="226" t="s">
        <v>123</v>
      </c>
      <c r="X39" s="227"/>
      <c r="Y39" s="227"/>
      <c r="Z39" s="227"/>
      <c r="AA39" s="227"/>
      <c r="AB39" s="227"/>
      <c r="AC39" s="227"/>
      <c r="AD39" s="228"/>
    </row>
    <row r="40" spans="2:30" ht="30" customHeight="1" x14ac:dyDescent="0.2">
      <c r="B40" s="220" t="s">
        <v>56</v>
      </c>
      <c r="C40" s="220"/>
      <c r="D40" s="220"/>
      <c r="E40" s="226" t="s">
        <v>84</v>
      </c>
      <c r="F40" s="227"/>
      <c r="G40" s="227"/>
      <c r="H40" s="227"/>
      <c r="I40" s="227"/>
      <c r="J40" s="227"/>
      <c r="K40" s="227"/>
      <c r="L40" s="227"/>
      <c r="M40" s="227"/>
      <c r="N40" s="228"/>
      <c r="O40" s="226" t="s">
        <v>121</v>
      </c>
      <c r="P40" s="227"/>
      <c r="Q40" s="227"/>
      <c r="R40" s="227"/>
      <c r="S40" s="227"/>
      <c r="T40" s="227"/>
      <c r="U40" s="227"/>
      <c r="V40" s="228"/>
      <c r="W40" s="226" t="s">
        <v>122</v>
      </c>
      <c r="X40" s="227"/>
      <c r="Y40" s="227"/>
      <c r="Z40" s="227"/>
      <c r="AA40" s="227"/>
      <c r="AB40" s="227"/>
      <c r="AC40" s="227"/>
      <c r="AD40" s="228"/>
    </row>
    <row r="41" spans="2:30" ht="30" customHeight="1" x14ac:dyDescent="0.2">
      <c r="B41" s="220" t="s">
        <v>57</v>
      </c>
      <c r="C41" s="220"/>
      <c r="D41" s="220"/>
      <c r="E41" s="226" t="s">
        <v>87</v>
      </c>
      <c r="F41" s="227"/>
      <c r="G41" s="227"/>
      <c r="H41" s="227"/>
      <c r="I41" s="227"/>
      <c r="J41" s="227"/>
      <c r="K41" s="227"/>
      <c r="L41" s="227"/>
      <c r="M41" s="227"/>
      <c r="N41" s="228"/>
      <c r="O41" s="226" t="s">
        <v>119</v>
      </c>
      <c r="P41" s="227"/>
      <c r="Q41" s="227"/>
      <c r="R41" s="227"/>
      <c r="S41" s="227"/>
      <c r="T41" s="227"/>
      <c r="U41" s="227"/>
      <c r="V41" s="228"/>
      <c r="W41" s="226" t="s">
        <v>120</v>
      </c>
      <c r="X41" s="227"/>
      <c r="Y41" s="227"/>
      <c r="Z41" s="227"/>
      <c r="AA41" s="227"/>
      <c r="AB41" s="227"/>
      <c r="AC41" s="227"/>
      <c r="AD41" s="228"/>
    </row>
    <row r="42" spans="2:30" ht="30" customHeight="1" x14ac:dyDescent="0.2">
      <c r="B42" s="220" t="s">
        <v>67</v>
      </c>
      <c r="C42" s="220"/>
      <c r="D42" s="220"/>
      <c r="E42" s="226" t="s">
        <v>86</v>
      </c>
      <c r="F42" s="227"/>
      <c r="G42" s="227"/>
      <c r="H42" s="227"/>
      <c r="I42" s="227"/>
      <c r="J42" s="227"/>
      <c r="K42" s="227"/>
      <c r="L42" s="227"/>
      <c r="M42" s="227"/>
      <c r="N42" s="228"/>
      <c r="O42" s="226" t="s">
        <v>115</v>
      </c>
      <c r="P42" s="227"/>
      <c r="Q42" s="227"/>
      <c r="R42" s="227"/>
      <c r="S42" s="227"/>
      <c r="T42" s="227"/>
      <c r="U42" s="227"/>
      <c r="V42" s="228"/>
      <c r="W42" s="226" t="s">
        <v>116</v>
      </c>
      <c r="X42" s="227"/>
      <c r="Y42" s="227"/>
      <c r="Z42" s="227"/>
      <c r="AA42" s="227"/>
      <c r="AB42" s="227"/>
      <c r="AC42" s="227"/>
      <c r="AD42" s="228"/>
    </row>
    <row r="43" spans="2:30" ht="30" customHeight="1" x14ac:dyDescent="0.2">
      <c r="B43" s="220" t="s">
        <v>67</v>
      </c>
      <c r="C43" s="220"/>
      <c r="D43" s="220"/>
      <c r="E43" s="226" t="s">
        <v>85</v>
      </c>
      <c r="F43" s="227"/>
      <c r="G43" s="227"/>
      <c r="H43" s="227"/>
      <c r="I43" s="227"/>
      <c r="J43" s="227"/>
      <c r="K43" s="227"/>
      <c r="L43" s="227"/>
      <c r="M43" s="227"/>
      <c r="N43" s="228"/>
      <c r="O43" s="226" t="s">
        <v>125</v>
      </c>
      <c r="P43" s="227"/>
      <c r="Q43" s="227"/>
      <c r="R43" s="227"/>
      <c r="S43" s="227"/>
      <c r="T43" s="227"/>
      <c r="U43" s="227"/>
      <c r="V43" s="228"/>
      <c r="W43" s="226" t="s">
        <v>126</v>
      </c>
      <c r="X43" s="227"/>
      <c r="Y43" s="227"/>
      <c r="Z43" s="227"/>
      <c r="AA43" s="227"/>
      <c r="AB43" s="227"/>
      <c r="AC43" s="227"/>
      <c r="AD43" s="228"/>
    </row>
    <row r="44" spans="2:30" ht="18" customHeight="1" x14ac:dyDescent="0.2"/>
    <row r="45" spans="2:30" ht="18" customHeight="1" x14ac:dyDescent="0.2"/>
  </sheetData>
  <mergeCells count="62">
    <mergeCell ref="E42:N42"/>
    <mergeCell ref="O42:V42"/>
    <mergeCell ref="W42:AD42"/>
    <mergeCell ref="E43:N43"/>
    <mergeCell ref="O43:V43"/>
    <mergeCell ref="W43:AD43"/>
    <mergeCell ref="E40:N40"/>
    <mergeCell ref="O40:V40"/>
    <mergeCell ref="W40:AD40"/>
    <mergeCell ref="E41:N41"/>
    <mergeCell ref="O41:V41"/>
    <mergeCell ref="W41:AD41"/>
    <mergeCell ref="W37:AD37"/>
    <mergeCell ref="O38:V38"/>
    <mergeCell ref="W38:AD38"/>
    <mergeCell ref="E39:N39"/>
    <mergeCell ref="O39:V39"/>
    <mergeCell ref="W39:AD39"/>
    <mergeCell ref="E37:N37"/>
    <mergeCell ref="E38:N38"/>
    <mergeCell ref="O37:V37"/>
    <mergeCell ref="B37:D37"/>
    <mergeCell ref="B39:D39"/>
    <mergeCell ref="B40:D40"/>
    <mergeCell ref="B41:D41"/>
    <mergeCell ref="B42:D42"/>
    <mergeCell ref="B43:D43"/>
    <mergeCell ref="A1:AD1"/>
    <mergeCell ref="B38:D38"/>
    <mergeCell ref="N14:Q14"/>
    <mergeCell ref="N15:Q15"/>
    <mergeCell ref="J20:K21"/>
    <mergeCell ref="T20:U21"/>
    <mergeCell ref="H22:M22"/>
    <mergeCell ref="R22:W22"/>
    <mergeCell ref="H23:M23"/>
    <mergeCell ref="R23:W23"/>
    <mergeCell ref="L16:S17"/>
    <mergeCell ref="I25:L29"/>
    <mergeCell ref="AB24:AC24"/>
    <mergeCell ref="AB25:AC31"/>
    <mergeCell ref="F16:G17"/>
    <mergeCell ref="X16:Y17"/>
    <mergeCell ref="E18:H18"/>
    <mergeCell ref="W18:Z18"/>
    <mergeCell ref="E19:H19"/>
    <mergeCell ref="W19:Z19"/>
    <mergeCell ref="M4:R5"/>
    <mergeCell ref="O8:P9"/>
    <mergeCell ref="N10:Q10"/>
    <mergeCell ref="N11:Q11"/>
    <mergeCell ref="O12:P13"/>
    <mergeCell ref="B24:C24"/>
    <mergeCell ref="G24:H24"/>
    <mergeCell ref="M24:N24"/>
    <mergeCell ref="Q24:R24"/>
    <mergeCell ref="W24:X24"/>
    <mergeCell ref="B25:C31"/>
    <mergeCell ref="G25:H31"/>
    <mergeCell ref="M25:N31"/>
    <mergeCell ref="Q25:R31"/>
    <mergeCell ref="W25:X31"/>
  </mergeCells>
  <phoneticPr fontId="3"/>
  <printOptions horizontalCentered="1"/>
  <pageMargins left="0.19685039370078741" right="0.19685039370078741" top="0.31496062992125984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対戦表</vt:lpstr>
      <vt:lpstr>トーナメント表 </vt:lpstr>
      <vt:lpstr>'トーナメント表 '!Print_Area</vt:lpstr>
      <vt:lpstr>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2022-07-31T12:08:06Z</dcterms:modified>
</cp:coreProperties>
</file>